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0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<sst xmlns="http://schemas.openxmlformats.org/spreadsheetml/2006/main" count="220" uniqueCount="110">
  <si>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</si>
  <si>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</si>
  <si>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</si>
  <si>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</si>
  <si>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</si>
  <si>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</si>
  <si>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</si>
  <si>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</si>
  <si>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</si>
  <si>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</si>
  <si>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</si>
  <si>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</si>
  <si>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</si>
  <si>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</si>
  <si>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</si>
  <si>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</si>
  <si>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</si>
  <si>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</si>
  <si>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</si>
  <si>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</si>
  <si>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</si>
  <si>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</si>
  <si>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</si>
  <si>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</si>
  <si>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</si>
  <si>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</si>
  <si>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</si>
  <si>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</si>
  <si>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</si>
  <si>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</si>
  <si>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</si>
  <si>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</si>
  <si>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</si>
  <si>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</si>
  <si>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</si>
  <si>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</si>
  <si>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</si>
  <si>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</si>
  <si>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</si>
  <si>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</si>
  <si>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</si>
  <si>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</si>
  <si>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</si>
  <si>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</si>
  <si>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</si>
  <si>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</si>
  <si>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</si>
  <si>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</si>
  <si>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</si>
  <si>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</si>
  <si>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</si>
  <si>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</si>
  <si>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</si>
  <si>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</si>
  <si>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</si>
  <si>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</si>
  <si>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</si>
  <si>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</si>
  <si>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</si>
  <si>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</si>
  <si>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</si>
  <si>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</si>
  <si>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</si>
  <si>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</si>
  <si>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</si>
  <si>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</si>
  <si>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</si>
  <si>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</si>
  <si>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</si>
  <si>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</si>
  <si>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</si>
  <si>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</si>
  <si>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</si>
  <si>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</si>
  <si>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</si>
  <si>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</si>
  <si>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</si>
  <si>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</si>
  <si>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</si>
  <si>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</si>
  <si>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</si>
  <si>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</si>
  <si>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</si>
  <si>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</si>
  <si>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</si>
  <si>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</si>
  <si>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</si>
  <si>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</si>
  <si>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</si>
  <si>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</si>
  <si>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</si>
  <si>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</si>
  <si>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</si>
  <si>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</si>
  <si>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</si>
  <si>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</si>
  <si>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</si>
  <si>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</si>
  <si>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</si>
  <si>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</si>
  <si>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</si>
  <si>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</si>
  <si>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</si>
  <si>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</si>
  <si>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</si>
  <si>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</si>
  <si>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</si>
  <si>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
　水洗化率については、加入率が約40％と低く、類似団体の平均値と比較してもかなり下回っていることから、水洗化の意識を高める広報活動を行って加入率の向上を目指す。</t>
    <phoneticPr fontId="4"/>
  </si>
  <si>
    <t>　特定環境保全公共下水道事業は平成１５年に供用開始しており、現在保有している資産については、耐用年数に達していないことから更新事業を実施していないが、処理場の機器等に徐々に不具合が生じている。　　　　　　　　　　　　　　　　　　　　　　　　　　　　　　　　　　　　　　　　　　　　　　　　　　　　　　　　　　　　　　　　　　　　　　　　　　　　　　　　　　　　　　　　　　　　　　　　　　　　　　　今後は、耐震診断及び老朽化診断を行い、計画的な老朽化対策を講ずる。</t>
    <phoneticPr fontId="4"/>
  </si>
  <si>
    <t>　一般会計繰入金に依存した経営であることから、加入促進や料金改定による収入の確保及び施設の長寿命化による支出の抑制を行うことで、一般会計繰入金の抑制に取り組んでいく必要がある。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</si>
</sst>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76224"/>
        <c:axId val="502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50276224"/>
        <c:axId val="50286592"/>
      </c:lineChart>
      <c:dateAx>
        <c:axId val="50276224"/>
        <c:scaling>
          <c:orientation val="minMax"/>
        </c:scaling>
        <c:delete val="1"/>
        <c:axPos val="b"/>
        <c:numFmt formatCode="ge" sourceLinked="1"/>
        <c:majorTickMark val="none"/>
        <c:minorTickMark val="none"/>
        <c:tickLblPos val="none"/>
        <c:crossAx val="50286592"/>
        <c:crosses val="autoZero"/>
        <c:auto val="1"/>
        <c:lblOffset val="100"/>
        <c:baseTimeUnit val="years"/>
      </c:dateAx>
      <c:valAx>
        <c:axId val="502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16.14</c:v>
                </c:pt>
                <c:pt idx="1">
                  <c:v>17.71</c:v>
                </c:pt>
                <c:pt idx="2">
                  <c:v>15.14</c:v>
                </c:pt>
                <c:pt idx="3">
                  <c:v>14.14</c:v>
                </c:pt>
                <c:pt idx="4">
                  <c:v>14.29</c:v>
                </c:pt>
              </c:numCache>
            </c:numRef>
          </c:val>
        </c:ser>
        <c:dLbls>
          <c:showLegendKey val="0"/>
          <c:showVal val="0"/>
          <c:showCatName val="0"/>
          <c:showSerName val="0"/>
          <c:showPercent val="0"/>
          <c:showBubbleSize val="0"/>
        </c:dLbls>
        <c:gapWidth val="150"/>
        <c:axId val="103295232"/>
        <c:axId val="1032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03295232"/>
        <c:axId val="103297408"/>
      </c:lineChart>
      <c:dateAx>
        <c:axId val="103295232"/>
        <c:scaling>
          <c:orientation val="minMax"/>
        </c:scaling>
        <c:delete val="1"/>
        <c:axPos val="b"/>
        <c:numFmt formatCode="ge" sourceLinked="1"/>
        <c:majorTickMark val="none"/>
        <c:minorTickMark val="none"/>
        <c:tickLblPos val="none"/>
        <c:crossAx val="103297408"/>
        <c:crosses val="autoZero"/>
        <c:auto val="1"/>
        <c:lblOffset val="100"/>
        <c:baseTimeUnit val="years"/>
      </c:dateAx>
      <c:valAx>
        <c:axId val="1032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46.89</c:v>
                </c:pt>
                <c:pt idx="1">
                  <c:v>48.38</c:v>
                </c:pt>
                <c:pt idx="2">
                  <c:v>52</c:v>
                </c:pt>
                <c:pt idx="3">
                  <c:v>52.49</c:v>
                </c:pt>
                <c:pt idx="4">
                  <c:v>56.65</c:v>
                </c:pt>
              </c:numCache>
            </c:numRef>
          </c:val>
        </c:ser>
        <c:dLbls>
          <c:showLegendKey val="0"/>
          <c:showVal val="0"/>
          <c:showCatName val="0"/>
          <c:showSerName val="0"/>
          <c:showPercent val="0"/>
          <c:showBubbleSize val="0"/>
        </c:dLbls>
        <c:gapWidth val="150"/>
        <c:axId val="103339904"/>
        <c:axId val="1033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03339904"/>
        <c:axId val="103346176"/>
      </c:lineChart>
      <c:dateAx>
        <c:axId val="103339904"/>
        <c:scaling>
          <c:orientation val="minMax"/>
        </c:scaling>
        <c:delete val="1"/>
        <c:axPos val="b"/>
        <c:numFmt formatCode="ge" sourceLinked="1"/>
        <c:majorTickMark val="none"/>
        <c:minorTickMark val="none"/>
        <c:tickLblPos val="none"/>
        <c:crossAx val="103346176"/>
        <c:crosses val="autoZero"/>
        <c:auto val="1"/>
        <c:lblOffset val="100"/>
        <c:baseTimeUnit val="years"/>
      </c:dateAx>
      <c:valAx>
        <c:axId val="1033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68.81</c:v>
                </c:pt>
                <c:pt idx="1">
                  <c:v>52.45</c:v>
                </c:pt>
                <c:pt idx="2">
                  <c:v>48.39</c:v>
                </c:pt>
                <c:pt idx="3">
                  <c:v>79.66</c:v>
                </c:pt>
                <c:pt idx="4">
                  <c:v>78.48</c:v>
                </c:pt>
              </c:numCache>
            </c:numRef>
          </c:val>
        </c:ser>
        <c:dLbls>
          <c:showLegendKey val="0"/>
          <c:showVal val="0"/>
          <c:showCatName val="0"/>
          <c:showSerName val="0"/>
          <c:showPercent val="0"/>
          <c:showBubbleSize val="0"/>
        </c:dLbls>
        <c:gapWidth val="150"/>
        <c:axId val="50320896"/>
        <c:axId val="503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96.83</c:v>
                </c:pt>
                <c:pt idx="4">
                  <c:v>98.32</c:v>
                </c:pt>
              </c:numCache>
            </c:numRef>
          </c:val>
          <c:smooth val="0"/>
        </c:ser>
        <c:dLbls>
          <c:showLegendKey val="0"/>
          <c:showVal val="0"/>
          <c:showCatName val="0"/>
          <c:showSerName val="0"/>
          <c:showPercent val="0"/>
          <c:showBubbleSize val="0"/>
        </c:dLbls>
        <c:marker val="1"/>
        <c:smooth val="0"/>
        <c:axId val="50320896"/>
        <c:axId val="50322816"/>
      </c:lineChart>
      <c:dateAx>
        <c:axId val="50320896"/>
        <c:scaling>
          <c:orientation val="minMax"/>
        </c:scaling>
        <c:delete val="1"/>
        <c:axPos val="b"/>
        <c:numFmt formatCode="ge" sourceLinked="1"/>
        <c:majorTickMark val="none"/>
        <c:minorTickMark val="none"/>
        <c:tickLblPos val="none"/>
        <c:crossAx val="50322816"/>
        <c:crosses val="autoZero"/>
        <c:auto val="1"/>
        <c:lblOffset val="100"/>
        <c:baseTimeUnit val="years"/>
      </c:dateAx>
      <c:valAx>
        <c:axId val="503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1.01</c:v>
                </c:pt>
                <c:pt idx="1">
                  <c:v>2.02</c:v>
                </c:pt>
                <c:pt idx="2">
                  <c:v>3.01</c:v>
                </c:pt>
                <c:pt idx="3">
                  <c:v>26.92</c:v>
                </c:pt>
                <c:pt idx="4">
                  <c:v>29.57</c:v>
                </c:pt>
              </c:numCache>
            </c:numRef>
          </c:val>
        </c:ser>
        <c:dLbls>
          <c:showLegendKey val="0"/>
          <c:showVal val="0"/>
          <c:showCatName val="0"/>
          <c:showSerName val="0"/>
          <c:showPercent val="0"/>
          <c:showBubbleSize val="0"/>
        </c:dLbls>
        <c:gapWidth val="150"/>
        <c:axId val="87504000"/>
        <c:axId val="875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14.53</c:v>
                </c:pt>
                <c:pt idx="4">
                  <c:v>17.72</c:v>
                </c:pt>
              </c:numCache>
            </c:numRef>
          </c:val>
          <c:smooth val="0"/>
        </c:ser>
        <c:dLbls>
          <c:showLegendKey val="0"/>
          <c:showVal val="0"/>
          <c:showCatName val="0"/>
          <c:showSerName val="0"/>
          <c:showPercent val="0"/>
          <c:showBubbleSize val="0"/>
        </c:dLbls>
        <c:marker val="1"/>
        <c:smooth val="0"/>
        <c:axId val="87504000"/>
        <c:axId val="87505920"/>
      </c:lineChart>
      <c:dateAx>
        <c:axId val="87504000"/>
        <c:scaling>
          <c:orientation val="minMax"/>
        </c:scaling>
        <c:delete val="1"/>
        <c:axPos val="b"/>
        <c:numFmt formatCode="ge" sourceLinked="1"/>
        <c:majorTickMark val="none"/>
        <c:minorTickMark val="none"/>
        <c:tickLblPos val="none"/>
        <c:crossAx val="87505920"/>
        <c:crosses val="autoZero"/>
        <c:auto val="1"/>
        <c:lblOffset val="100"/>
        <c:baseTimeUnit val="years"/>
      </c:dateAx>
      <c:valAx>
        <c:axId val="875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22432"/>
        <c:axId val="975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7522432"/>
        <c:axId val="97524352"/>
      </c:lineChart>
      <c:dateAx>
        <c:axId val="97522432"/>
        <c:scaling>
          <c:orientation val="minMax"/>
        </c:scaling>
        <c:delete val="1"/>
        <c:axPos val="b"/>
        <c:numFmt formatCode="ge" sourceLinked="1"/>
        <c:majorTickMark val="none"/>
        <c:minorTickMark val="none"/>
        <c:tickLblPos val="none"/>
        <c:crossAx val="97524352"/>
        <c:crosses val="autoZero"/>
        <c:auto val="1"/>
        <c:lblOffset val="100"/>
        <c:baseTimeUnit val="years"/>
      </c:dateAx>
      <c:valAx>
        <c:axId val="975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198.02</c:v>
                </c:pt>
                <c:pt idx="1">
                  <c:v>460.44</c:v>
                </c:pt>
                <c:pt idx="2">
                  <c:v>713.03</c:v>
                </c:pt>
                <c:pt idx="3">
                  <c:v>681.1</c:v>
                </c:pt>
                <c:pt idx="4">
                  <c:v>1137.56</c:v>
                </c:pt>
              </c:numCache>
            </c:numRef>
          </c:val>
        </c:ser>
        <c:dLbls>
          <c:showLegendKey val="0"/>
          <c:showVal val="0"/>
          <c:showCatName val="0"/>
          <c:showSerName val="0"/>
          <c:showPercent val="0"/>
          <c:showBubbleSize val="0"/>
        </c:dLbls>
        <c:gapWidth val="150"/>
        <c:axId val="97555200"/>
        <c:axId val="975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172.52</c:v>
                </c:pt>
                <c:pt idx="4">
                  <c:v>201.29</c:v>
                </c:pt>
              </c:numCache>
            </c:numRef>
          </c:val>
          <c:smooth val="0"/>
        </c:ser>
        <c:dLbls>
          <c:showLegendKey val="0"/>
          <c:showVal val="0"/>
          <c:showCatName val="0"/>
          <c:showSerName val="0"/>
          <c:showPercent val="0"/>
          <c:showBubbleSize val="0"/>
        </c:dLbls>
        <c:marker val="1"/>
        <c:smooth val="0"/>
        <c:axId val="97555200"/>
        <c:axId val="97557120"/>
      </c:lineChart>
      <c:dateAx>
        <c:axId val="97555200"/>
        <c:scaling>
          <c:orientation val="minMax"/>
        </c:scaling>
        <c:delete val="1"/>
        <c:axPos val="b"/>
        <c:numFmt formatCode="ge" sourceLinked="1"/>
        <c:majorTickMark val="none"/>
        <c:minorTickMark val="none"/>
        <c:tickLblPos val="none"/>
        <c:crossAx val="97557120"/>
        <c:crosses val="autoZero"/>
        <c:auto val="1"/>
        <c:lblOffset val="100"/>
        <c:baseTimeUnit val="years"/>
      </c:dateAx>
      <c:valAx>
        <c:axId val="975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204.05</c:v>
                </c:pt>
                <c:pt idx="1">
                  <c:v>1516.69</c:v>
                </c:pt>
                <c:pt idx="2">
                  <c:v>1735.65</c:v>
                </c:pt>
                <c:pt idx="3">
                  <c:v>76.2</c:v>
                </c:pt>
                <c:pt idx="4">
                  <c:v>84.81</c:v>
                </c:pt>
              </c:numCache>
            </c:numRef>
          </c:val>
        </c:ser>
        <c:dLbls>
          <c:showLegendKey val="0"/>
          <c:showVal val="0"/>
          <c:showCatName val="0"/>
          <c:showSerName val="0"/>
          <c:showPercent val="0"/>
          <c:showBubbleSize val="0"/>
        </c:dLbls>
        <c:gapWidth val="150"/>
        <c:axId val="101912960"/>
        <c:axId val="1019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69.430000000000007</c:v>
                </c:pt>
                <c:pt idx="4">
                  <c:v>81.19</c:v>
                </c:pt>
              </c:numCache>
            </c:numRef>
          </c:val>
          <c:smooth val="0"/>
        </c:ser>
        <c:dLbls>
          <c:showLegendKey val="0"/>
          <c:showVal val="0"/>
          <c:showCatName val="0"/>
          <c:showSerName val="0"/>
          <c:showPercent val="0"/>
          <c:showBubbleSize val="0"/>
        </c:dLbls>
        <c:marker val="1"/>
        <c:smooth val="0"/>
        <c:axId val="101912960"/>
        <c:axId val="101914880"/>
      </c:lineChart>
      <c:dateAx>
        <c:axId val="101912960"/>
        <c:scaling>
          <c:orientation val="minMax"/>
        </c:scaling>
        <c:delete val="1"/>
        <c:axPos val="b"/>
        <c:numFmt formatCode="ge" sourceLinked="1"/>
        <c:majorTickMark val="none"/>
        <c:minorTickMark val="none"/>
        <c:tickLblPos val="none"/>
        <c:crossAx val="101914880"/>
        <c:crosses val="autoZero"/>
        <c:auto val="1"/>
        <c:lblOffset val="100"/>
        <c:baseTimeUnit val="years"/>
      </c:dateAx>
      <c:valAx>
        <c:axId val="1019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3683.79</c:v>
                </c:pt>
                <c:pt idx="1">
                  <c:v>1775.55</c:v>
                </c:pt>
                <c:pt idx="2">
                  <c:v>1677.43</c:v>
                </c:pt>
                <c:pt idx="3" formatCode="#,##0.00;&quot;△&quot;#,##0.00">
                  <c:v>0</c:v>
                </c:pt>
                <c:pt idx="4" formatCode="#,##0.00;&quot;△&quot;#,##0.00">
                  <c:v>0</c:v>
                </c:pt>
              </c:numCache>
            </c:numRef>
          </c:val>
        </c:ser>
        <c:dLbls>
          <c:showLegendKey val="0"/>
          <c:showVal val="0"/>
          <c:showCatName val="0"/>
          <c:showSerName val="0"/>
          <c:showPercent val="0"/>
          <c:showBubbleSize val="0"/>
        </c:dLbls>
        <c:gapWidth val="150"/>
        <c:axId val="101945344"/>
        <c:axId val="1019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01945344"/>
        <c:axId val="101947264"/>
      </c:lineChart>
      <c:dateAx>
        <c:axId val="101945344"/>
        <c:scaling>
          <c:orientation val="minMax"/>
        </c:scaling>
        <c:delete val="1"/>
        <c:axPos val="b"/>
        <c:numFmt formatCode="ge" sourceLinked="1"/>
        <c:majorTickMark val="none"/>
        <c:minorTickMark val="none"/>
        <c:tickLblPos val="none"/>
        <c:crossAx val="101947264"/>
        <c:crosses val="autoZero"/>
        <c:auto val="1"/>
        <c:lblOffset val="100"/>
        <c:baseTimeUnit val="years"/>
      </c:dateAx>
      <c:valAx>
        <c:axId val="1019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24.29</c:v>
                </c:pt>
                <c:pt idx="1">
                  <c:v>41.38</c:v>
                </c:pt>
                <c:pt idx="2">
                  <c:v>42.61</c:v>
                </c:pt>
                <c:pt idx="3">
                  <c:v>82.27</c:v>
                </c:pt>
                <c:pt idx="4">
                  <c:v>74.569999999999993</c:v>
                </c:pt>
              </c:numCache>
            </c:numRef>
          </c:val>
        </c:ser>
        <c:dLbls>
          <c:showLegendKey val="0"/>
          <c:showVal val="0"/>
          <c:showCatName val="0"/>
          <c:showSerName val="0"/>
          <c:showPercent val="0"/>
          <c:showBubbleSize val="0"/>
        </c:dLbls>
        <c:gapWidth val="150"/>
        <c:axId val="103226752"/>
        <c:axId val="1032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03226752"/>
        <c:axId val="103237120"/>
      </c:lineChart>
      <c:dateAx>
        <c:axId val="103226752"/>
        <c:scaling>
          <c:orientation val="minMax"/>
        </c:scaling>
        <c:delete val="1"/>
        <c:axPos val="b"/>
        <c:numFmt formatCode="ge" sourceLinked="1"/>
        <c:majorTickMark val="none"/>
        <c:minorTickMark val="none"/>
        <c:tickLblPos val="none"/>
        <c:crossAx val="103237120"/>
        <c:crosses val="autoZero"/>
        <c:auto val="1"/>
        <c:lblOffset val="100"/>
        <c:baseTimeUnit val="years"/>
      </c:dateAx>
      <c:valAx>
        <c:axId val="1032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563.11</c:v>
                </c:pt>
                <c:pt idx="1">
                  <c:v>329.51</c:v>
                </c:pt>
                <c:pt idx="2">
                  <c:v>350.75</c:v>
                </c:pt>
                <c:pt idx="3">
                  <c:v>194.44</c:v>
                </c:pt>
                <c:pt idx="4">
                  <c:v>212.35</c:v>
                </c:pt>
              </c:numCache>
            </c:numRef>
          </c:val>
        </c:ser>
        <c:dLbls>
          <c:showLegendKey val="0"/>
          <c:showVal val="0"/>
          <c:showCatName val="0"/>
          <c:showSerName val="0"/>
          <c:showPercent val="0"/>
          <c:showBubbleSize val="0"/>
        </c:dLbls>
        <c:gapWidth val="150"/>
        <c:axId val="103250560"/>
        <c:axId val="1032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03250560"/>
        <c:axId val="103269120"/>
      </c:lineChart>
      <c:dateAx>
        <c:axId val="103250560"/>
        <c:scaling>
          <c:orientation val="minMax"/>
        </c:scaling>
        <c:delete val="1"/>
        <c:axPos val="b"/>
        <c:numFmt formatCode="ge" sourceLinked="1"/>
        <c:majorTickMark val="none"/>
        <c:minorTickMark val="none"/>
        <c:tickLblPos val="none"/>
        <c:crossAx val="103269120"/>
        <c:crosses val="autoZero"/>
        <c:auto val="1"/>
        <c:lblOffset val="100"/>
        <c:baseTimeUnit val="years"/>
      </c:dateAx>
      <c:valAx>
        <c:axId val="1032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五所川原市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57310</v>
      </c>
      <c r="AM8" s="64"/>
      <c r="AN8" s="64"/>
      <c r="AO8" s="64"/>
      <c r="AP8" s="64"/>
      <c r="AQ8" s="64"/>
      <c r="AR8" s="64"/>
      <c r="AS8" s="64"/>
      <c r="AT8" s="63">
        <f>データ!S6</f>
        <v>404.18</v>
      </c>
      <c r="AU8" s="63"/>
      <c r="AV8" s="63"/>
      <c r="AW8" s="63"/>
      <c r="AX8" s="63"/>
      <c r="AY8" s="63"/>
      <c r="AZ8" s="63"/>
      <c r="BA8" s="63"/>
      <c r="BB8" s="63">
        <f>データ!T6</f>
        <v>141.79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74.180000000000007</v>
      </c>
      <c r="J10" s="63"/>
      <c r="K10" s="63"/>
      <c r="L10" s="63"/>
      <c r="M10" s="63"/>
      <c r="N10" s="63"/>
      <c r="O10" s="63"/>
      <c r="P10" s="63">
        <f>データ!O6</f>
        <v>1.43</v>
      </c>
      <c r="Q10" s="63"/>
      <c r="R10" s="63"/>
      <c r="S10" s="63"/>
      <c r="T10" s="63"/>
      <c r="U10" s="63"/>
      <c r="V10" s="63"/>
      <c r="W10" s="63">
        <f>データ!P6</f>
        <v>100</v>
      </c>
      <c r="X10" s="63"/>
      <c r="Y10" s="63"/>
      <c r="Z10" s="63"/>
      <c r="AA10" s="63"/>
      <c r="AB10" s="63"/>
      <c r="AC10" s="63"/>
      <c r="AD10" s="64">
        <f>データ!Q6</f>
        <v>3075</v>
      </c>
      <c r="AE10" s="64"/>
      <c r="AF10" s="64"/>
      <c r="AG10" s="64"/>
      <c r="AH10" s="64"/>
      <c r="AI10" s="64"/>
      <c r="AJ10" s="64"/>
      <c r="AK10" s="2"/>
      <c r="AL10" s="64">
        <f>データ!U6</f>
        <v>812</v>
      </c>
      <c r="AM10" s="64"/>
      <c r="AN10" s="64"/>
      <c r="AO10" s="64"/>
      <c r="AP10" s="64"/>
      <c r="AQ10" s="64"/>
      <c r="AR10" s="64"/>
      <c r="AS10" s="64"/>
      <c r="AT10" s="63">
        <f>データ!V6</f>
        <v>0.67</v>
      </c>
      <c r="AU10" s="63"/>
      <c r="AV10" s="63"/>
      <c r="AW10" s="63"/>
      <c r="AX10" s="63"/>
      <c r="AY10" s="63"/>
      <c r="AZ10" s="63"/>
      <c r="BA10" s="63"/>
      <c r="BB10" s="63">
        <f>データ!W6</f>
        <v>1211.94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22055</v>
      </c>
      <c r="D6" s="31">
        <f t="shared" si="3"/>
        <v>46</v>
      </c>
      <c r="E6" s="31">
        <f t="shared" si="3"/>
        <v>17</v>
      </c>
      <c r="F6" s="31">
        <f t="shared" si="3"/>
        <v>4</v>
      </c>
      <c r="G6" s="31">
        <f t="shared" si="3"/>
        <v>0</v>
      </c>
      <c r="H6" s="31" t="str">
        <f t="shared" si="3"/>
        <v>青森県　五所川原市</v>
      </c>
      <c r="I6" s="31" t="str">
        <f t="shared" si="3"/>
        <v>法適用</v>
      </c>
      <c r="J6" s="31" t="str">
        <f t="shared" si="3"/>
        <v>下水道事業</v>
      </c>
      <c r="K6" s="31" t="str">
        <f t="shared" si="3"/>
        <v>特定環境保全公共下水道</v>
      </c>
      <c r="L6" s="31" t="str">
        <f t="shared" si="3"/>
        <v>D3</v>
      </c>
      <c r="M6" s="32" t="str">
        <f t="shared" si="3"/>
        <v>-</v>
      </c>
      <c r="N6" s="32">
        <f t="shared" si="3"/>
        <v>74.180000000000007</v>
      </c>
      <c r="O6" s="32">
        <f t="shared" si="3"/>
        <v>1.43</v>
      </c>
      <c r="P6" s="32">
        <f t="shared" si="3"/>
        <v>100</v>
      </c>
      <c r="Q6" s="32">
        <f t="shared" si="3"/>
        <v>3075</v>
      </c>
      <c r="R6" s="32">
        <f t="shared" si="3"/>
        <v>57310</v>
      </c>
      <c r="S6" s="32">
        <f t="shared" si="3"/>
        <v>404.18</v>
      </c>
      <c r="T6" s="32">
        <f t="shared" si="3"/>
        <v>141.79</v>
      </c>
      <c r="U6" s="32">
        <f t="shared" si="3"/>
        <v>812</v>
      </c>
      <c r="V6" s="32">
        <f t="shared" si="3"/>
        <v>0.67</v>
      </c>
      <c r="W6" s="32">
        <f t="shared" si="3"/>
        <v>1211.94</v>
      </c>
      <c r="X6" s="33">
        <f>IF(X7="",NA(),X7)</f>
        <v>68.81</v>
      </c>
      <c r="Y6" s="33">
        <f t="shared" ref="Y6:AG6" si="4">IF(Y7="",NA(),Y7)</f>
        <v>52.45</v>
      </c>
      <c r="Z6" s="33">
        <f t="shared" si="4"/>
        <v>48.39</v>
      </c>
      <c r="AA6" s="33">
        <f t="shared" si="4"/>
        <v>79.66</v>
      </c>
      <c r="AB6" s="33">
        <f t="shared" si="4"/>
        <v>78.48</v>
      </c>
      <c r="AC6" s="33">
        <f t="shared" si="4"/>
        <v>93.66</v>
      </c>
      <c r="AD6" s="33">
        <f t="shared" si="4"/>
        <v>93.85</v>
      </c>
      <c r="AE6" s="33">
        <f t="shared" si="4"/>
        <v>95.59</v>
      </c>
      <c r="AF6" s="33">
        <f t="shared" si="4"/>
        <v>96.83</v>
      </c>
      <c r="AG6" s="33">
        <f t="shared" si="4"/>
        <v>98.32</v>
      </c>
      <c r="AH6" s="32" t="str">
        <f>IF(AH7="","",IF(AH7="-","【-】","【"&amp;SUBSTITUTE(TEXT(AH7,"#,##0.00"),"-","△")&amp;"】"))</f>
        <v>【100.36】</v>
      </c>
      <c r="AI6" s="33">
        <f>IF(AI7="",NA(),AI7)</f>
        <v>198.02</v>
      </c>
      <c r="AJ6" s="33">
        <f t="shared" ref="AJ6:AR6" si="5">IF(AJ7="",NA(),AJ7)</f>
        <v>460.44</v>
      </c>
      <c r="AK6" s="33">
        <f t="shared" si="5"/>
        <v>713.03</v>
      </c>
      <c r="AL6" s="33">
        <f t="shared" si="5"/>
        <v>681.1</v>
      </c>
      <c r="AM6" s="33">
        <f t="shared" si="5"/>
        <v>1137.56</v>
      </c>
      <c r="AN6" s="33">
        <f t="shared" si="5"/>
        <v>143.69</v>
      </c>
      <c r="AO6" s="33">
        <f t="shared" si="5"/>
        <v>99.89</v>
      </c>
      <c r="AP6" s="33">
        <f t="shared" si="5"/>
        <v>137.81</v>
      </c>
      <c r="AQ6" s="33">
        <f t="shared" si="5"/>
        <v>172.52</v>
      </c>
      <c r="AR6" s="33">
        <f t="shared" si="5"/>
        <v>201.29</v>
      </c>
      <c r="AS6" s="32" t="str">
        <f>IF(AS7="","",IF(AS7="-","【-】","【"&amp;SUBSTITUTE(TEXT(AS7,"#,##0.00"),"-","△")&amp;"】"))</f>
        <v>【98.78】</v>
      </c>
      <c r="AT6" s="33">
        <f>IF(AT7="",NA(),AT7)</f>
        <v>204.05</v>
      </c>
      <c r="AU6" s="33">
        <f t="shared" ref="AU6:BC6" si="6">IF(AU7="",NA(),AU7)</f>
        <v>1516.69</v>
      </c>
      <c r="AV6" s="33">
        <f t="shared" si="6"/>
        <v>1735.65</v>
      </c>
      <c r="AW6" s="33">
        <f t="shared" si="6"/>
        <v>76.2</v>
      </c>
      <c r="AX6" s="33">
        <f t="shared" si="6"/>
        <v>84.81</v>
      </c>
      <c r="AY6" s="33">
        <f t="shared" si="6"/>
        <v>199.45</v>
      </c>
      <c r="AZ6" s="33">
        <f t="shared" si="6"/>
        <v>209.18</v>
      </c>
      <c r="BA6" s="33">
        <f t="shared" si="6"/>
        <v>189.4</v>
      </c>
      <c r="BB6" s="33">
        <f t="shared" si="6"/>
        <v>69.430000000000007</v>
      </c>
      <c r="BC6" s="33">
        <f t="shared" si="6"/>
        <v>81.19</v>
      </c>
      <c r="BD6" s="32" t="str">
        <f>IF(BD7="","",IF(BD7="-","【-】","【"&amp;SUBSTITUTE(TEXT(BD7,"#,##0.00"),"-","△")&amp;"】"))</f>
        <v>【58.70】</v>
      </c>
      <c r="BE6" s="33">
        <f>IF(BE7="",NA(),BE7)</f>
        <v>3683.79</v>
      </c>
      <c r="BF6" s="33">
        <f t="shared" ref="BF6:BN6" si="7">IF(BF7="",NA(),BF7)</f>
        <v>1775.55</v>
      </c>
      <c r="BG6" s="33">
        <f t="shared" si="7"/>
        <v>1677.43</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24.29</v>
      </c>
      <c r="BQ6" s="33">
        <f t="shared" ref="BQ6:BY6" si="8">IF(BQ7="",NA(),BQ7)</f>
        <v>41.38</v>
      </c>
      <c r="BR6" s="33">
        <f t="shared" si="8"/>
        <v>42.61</v>
      </c>
      <c r="BS6" s="33">
        <f t="shared" si="8"/>
        <v>82.27</v>
      </c>
      <c r="BT6" s="33">
        <f t="shared" si="8"/>
        <v>74.569999999999993</v>
      </c>
      <c r="BU6" s="33">
        <f t="shared" si="8"/>
        <v>52.89</v>
      </c>
      <c r="BV6" s="33">
        <f t="shared" si="8"/>
        <v>51.73</v>
      </c>
      <c r="BW6" s="33">
        <f t="shared" si="8"/>
        <v>53.01</v>
      </c>
      <c r="BX6" s="33">
        <f t="shared" si="8"/>
        <v>50.54</v>
      </c>
      <c r="BY6" s="33">
        <f t="shared" si="8"/>
        <v>49.22</v>
      </c>
      <c r="BZ6" s="32" t="str">
        <f>IF(BZ7="","",IF(BZ7="-","【-】","【"&amp;SUBSTITUTE(TEXT(BZ7,"#,##0.00"),"-","△")&amp;"】"))</f>
        <v>【64.73】</v>
      </c>
      <c r="CA6" s="33">
        <f>IF(CA7="",NA(),CA7)</f>
        <v>563.11</v>
      </c>
      <c r="CB6" s="33">
        <f t="shared" ref="CB6:CJ6" si="9">IF(CB7="",NA(),CB7)</f>
        <v>329.51</v>
      </c>
      <c r="CC6" s="33">
        <f t="shared" si="9"/>
        <v>350.75</v>
      </c>
      <c r="CD6" s="33">
        <f t="shared" si="9"/>
        <v>194.44</v>
      </c>
      <c r="CE6" s="33">
        <f t="shared" si="9"/>
        <v>212.35</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16.14</v>
      </c>
      <c r="CM6" s="33">
        <f t="shared" ref="CM6:CU6" si="10">IF(CM7="",NA(),CM7)</f>
        <v>17.71</v>
      </c>
      <c r="CN6" s="33">
        <f t="shared" si="10"/>
        <v>15.14</v>
      </c>
      <c r="CO6" s="33">
        <f t="shared" si="10"/>
        <v>14.14</v>
      </c>
      <c r="CP6" s="33">
        <f t="shared" si="10"/>
        <v>14.29</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46.89</v>
      </c>
      <c r="CX6" s="33">
        <f t="shared" ref="CX6:DF6" si="11">IF(CX7="",NA(),CX7)</f>
        <v>48.38</v>
      </c>
      <c r="CY6" s="33">
        <f t="shared" si="11"/>
        <v>52</v>
      </c>
      <c r="CZ6" s="33">
        <f t="shared" si="11"/>
        <v>52.49</v>
      </c>
      <c r="DA6" s="33">
        <f t="shared" si="11"/>
        <v>56.65</v>
      </c>
      <c r="DB6" s="33">
        <f t="shared" si="11"/>
        <v>71.62</v>
      </c>
      <c r="DC6" s="33">
        <f t="shared" si="11"/>
        <v>71.239999999999995</v>
      </c>
      <c r="DD6" s="33">
        <f t="shared" si="11"/>
        <v>71.069999999999993</v>
      </c>
      <c r="DE6" s="33">
        <f t="shared" si="11"/>
        <v>70.14</v>
      </c>
      <c r="DF6" s="33">
        <f t="shared" si="11"/>
        <v>68.83</v>
      </c>
      <c r="DG6" s="32" t="str">
        <f>IF(DG7="","",IF(DG7="-","【-】","【"&amp;SUBSTITUTE(TEXT(DG7,"#,##0.00"),"-","△")&amp;"】"))</f>
        <v>【81.28】</v>
      </c>
      <c r="DH6" s="33">
        <f>IF(DH7="",NA(),DH7)</f>
        <v>1.01</v>
      </c>
      <c r="DI6" s="33">
        <f t="shared" ref="DI6:DQ6" si="12">IF(DI7="",NA(),DI7)</f>
        <v>2.02</v>
      </c>
      <c r="DJ6" s="33">
        <f t="shared" si="12"/>
        <v>3.01</v>
      </c>
      <c r="DK6" s="33">
        <f t="shared" si="12"/>
        <v>26.92</v>
      </c>
      <c r="DL6" s="33">
        <f t="shared" si="12"/>
        <v>29.57</v>
      </c>
      <c r="DM6" s="33">
        <f t="shared" si="12"/>
        <v>7.58</v>
      </c>
      <c r="DN6" s="33">
        <f t="shared" si="12"/>
        <v>6.5</v>
      </c>
      <c r="DO6" s="33">
        <f t="shared" si="12"/>
        <v>6.66</v>
      </c>
      <c r="DP6" s="33">
        <f t="shared" si="12"/>
        <v>14.53</v>
      </c>
      <c r="DQ6" s="33">
        <f t="shared" si="12"/>
        <v>17.72</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7" s="34" customFormat="1">
      <c r="A7" s="26"/>
      <c r="B7" s="35">
        <v>2015</v>
      </c>
      <c r="C7" s="35">
        <v>22055</v>
      </c>
      <c r="D7" s="35">
        <v>46</v>
      </c>
      <c r="E7" s="35">
        <v>17</v>
      </c>
      <c r="F7" s="35">
        <v>4</v>
      </c>
      <c r="G7" s="35">
        <v>0</v>
      </c>
      <c r="H7" s="35" t="s">
        <v>96</v>
      </c>
      <c r="I7" s="35" t="s">
        <v>97</v>
      </c>
      <c r="J7" s="35" t="s">
        <v>98</v>
      </c>
      <c r="K7" s="35" t="s">
        <v>99</v>
      </c>
      <c r="L7" s="35" t="s">
        <v>100</v>
      </c>
      <c r="M7" s="36" t="s">
        <v>101</v>
      </c>
      <c r="N7" s="36">
        <v>74.180000000000007</v>
      </c>
      <c r="O7" s="36">
        <v>1.43</v>
      </c>
      <c r="P7" s="36">
        <v>100</v>
      </c>
      <c r="Q7" s="36">
        <v>3075</v>
      </c>
      <c r="R7" s="36">
        <v>57310</v>
      </c>
      <c r="S7" s="36">
        <v>404.18</v>
      </c>
      <c r="T7" s="36">
        <v>141.79</v>
      </c>
      <c r="U7" s="36">
        <v>812</v>
      </c>
      <c r="V7" s="36">
        <v>0.67</v>
      </c>
      <c r="W7" s="36">
        <v>1211.94</v>
      </c>
      <c r="X7" s="36">
        <v>68.81</v>
      </c>
      <c r="Y7" s="36">
        <v>52.45</v>
      </c>
      <c r="Z7" s="36">
        <v>48.39</v>
      </c>
      <c r="AA7" s="36">
        <v>79.66</v>
      </c>
      <c r="AB7" s="36">
        <v>78.48</v>
      </c>
      <c r="AC7" s="36">
        <v>93.66</v>
      </c>
      <c r="AD7" s="36">
        <v>93.85</v>
      </c>
      <c r="AE7" s="36">
        <v>95.59</v>
      </c>
      <c r="AF7" s="36">
        <v>96.83</v>
      </c>
      <c r="AG7" s="36">
        <v>98.32</v>
      </c>
      <c r="AH7" s="36">
        <v>100.36</v>
      </c>
      <c r="AI7" s="36">
        <v>198.02</v>
      </c>
      <c r="AJ7" s="36">
        <v>460.44</v>
      </c>
      <c r="AK7" s="36">
        <v>713.03</v>
      </c>
      <c r="AL7" s="36">
        <v>681.1</v>
      </c>
      <c r="AM7" s="36">
        <v>1137.56</v>
      </c>
      <c r="AN7" s="36">
        <v>143.69</v>
      </c>
      <c r="AO7" s="36">
        <v>99.89</v>
      </c>
      <c r="AP7" s="36">
        <v>137.81</v>
      </c>
      <c r="AQ7" s="36">
        <v>172.52</v>
      </c>
      <c r="AR7" s="36">
        <v>201.29</v>
      </c>
      <c r="AS7" s="36">
        <v>98.78</v>
      </c>
      <c r="AT7" s="36">
        <v>204.05</v>
      </c>
      <c r="AU7" s="36">
        <v>1516.69</v>
      </c>
      <c r="AV7" s="36">
        <v>1735.65</v>
      </c>
      <c r="AW7" s="36">
        <v>76.2</v>
      </c>
      <c r="AX7" s="36">
        <v>84.81</v>
      </c>
      <c r="AY7" s="36">
        <v>199.45</v>
      </c>
      <c r="AZ7" s="36">
        <v>209.18</v>
      </c>
      <c r="BA7" s="36">
        <v>189.4</v>
      </c>
      <c r="BB7" s="36">
        <v>69.430000000000007</v>
      </c>
      <c r="BC7" s="36">
        <v>81.19</v>
      </c>
      <c r="BD7" s="36">
        <v>58.7</v>
      </c>
      <c r="BE7" s="36">
        <v>3683.79</v>
      </c>
      <c r="BF7" s="36">
        <v>1775.55</v>
      </c>
      <c r="BG7" s="36">
        <v>1677.43</v>
      </c>
      <c r="BH7" s="36">
        <v>0</v>
      </c>
      <c r="BI7" s="36">
        <v>0</v>
      </c>
      <c r="BJ7" s="36">
        <v>1835.56</v>
      </c>
      <c r="BK7" s="36">
        <v>1716.82</v>
      </c>
      <c r="BL7" s="36">
        <v>1554.05</v>
      </c>
      <c r="BM7" s="36">
        <v>1671.86</v>
      </c>
      <c r="BN7" s="36">
        <v>1673.47</v>
      </c>
      <c r="BO7" s="36">
        <v>1457.06</v>
      </c>
      <c r="BP7" s="36">
        <v>24.29</v>
      </c>
      <c r="BQ7" s="36">
        <v>41.38</v>
      </c>
      <c r="BR7" s="36">
        <v>42.61</v>
      </c>
      <c r="BS7" s="36">
        <v>82.27</v>
      </c>
      <c r="BT7" s="36">
        <v>74.569999999999993</v>
      </c>
      <c r="BU7" s="36">
        <v>52.89</v>
      </c>
      <c r="BV7" s="36">
        <v>51.73</v>
      </c>
      <c r="BW7" s="36">
        <v>53.01</v>
      </c>
      <c r="BX7" s="36">
        <v>50.54</v>
      </c>
      <c r="BY7" s="36">
        <v>49.22</v>
      </c>
      <c r="BZ7" s="36">
        <v>64.73</v>
      </c>
      <c r="CA7" s="36">
        <v>563.11</v>
      </c>
      <c r="CB7" s="36">
        <v>329.51</v>
      </c>
      <c r="CC7" s="36">
        <v>350.75</v>
      </c>
      <c r="CD7" s="36">
        <v>194.44</v>
      </c>
      <c r="CE7" s="36">
        <v>212.35</v>
      </c>
      <c r="CF7" s="36">
        <v>300.52</v>
      </c>
      <c r="CG7" s="36">
        <v>310.47000000000003</v>
      </c>
      <c r="CH7" s="36">
        <v>299.39</v>
      </c>
      <c r="CI7" s="36">
        <v>320.36</v>
      </c>
      <c r="CJ7" s="36">
        <v>332.02</v>
      </c>
      <c r="CK7" s="36">
        <v>250.25</v>
      </c>
      <c r="CL7" s="36">
        <v>16.14</v>
      </c>
      <c r="CM7" s="36">
        <v>17.71</v>
      </c>
      <c r="CN7" s="36">
        <v>15.14</v>
      </c>
      <c r="CO7" s="36">
        <v>14.14</v>
      </c>
      <c r="CP7" s="36">
        <v>14.29</v>
      </c>
      <c r="CQ7" s="36">
        <v>36.799999999999997</v>
      </c>
      <c r="CR7" s="36">
        <v>36.67</v>
      </c>
      <c r="CS7" s="36">
        <v>36.200000000000003</v>
      </c>
      <c r="CT7" s="36">
        <v>34.74</v>
      </c>
      <c r="CU7" s="36">
        <v>36.65</v>
      </c>
      <c r="CV7" s="36">
        <v>40.31</v>
      </c>
      <c r="CW7" s="36">
        <v>46.89</v>
      </c>
      <c r="CX7" s="36">
        <v>48.38</v>
      </c>
      <c r="CY7" s="36">
        <v>52</v>
      </c>
      <c r="CZ7" s="36">
        <v>52.49</v>
      </c>
      <c r="DA7" s="36">
        <v>56.65</v>
      </c>
      <c r="DB7" s="36">
        <v>71.62</v>
      </c>
      <c r="DC7" s="36">
        <v>71.239999999999995</v>
      </c>
      <c r="DD7" s="36">
        <v>71.069999999999993</v>
      </c>
      <c r="DE7" s="36">
        <v>70.14</v>
      </c>
      <c r="DF7" s="36">
        <v>68.83</v>
      </c>
      <c r="DG7" s="36">
        <v>81.28</v>
      </c>
      <c r="DH7" s="36">
        <v>1.01</v>
      </c>
      <c r="DI7" s="36">
        <v>2.02</v>
      </c>
      <c r="DJ7" s="36">
        <v>3.01</v>
      </c>
      <c r="DK7" s="36">
        <v>26.92</v>
      </c>
      <c r="DL7" s="36">
        <v>29.57</v>
      </c>
      <c r="DM7" s="36">
        <v>7.58</v>
      </c>
      <c r="DN7" s="36">
        <v>6.5</v>
      </c>
      <c r="DO7" s="36">
        <v>6.66</v>
      </c>
      <c r="DP7" s="36">
        <v>14.53</v>
      </c>
      <c r="DQ7" s="36">
        <v>17.72</v>
      </c>
      <c r="DR7" s="36">
        <v>22.75</v>
      </c>
      <c r="DS7" s="36">
        <v>0</v>
      </c>
      <c r="DT7" s="36">
        <v>0</v>
      </c>
      <c r="DU7" s="36">
        <v>0</v>
      </c>
      <c r="DV7" s="36">
        <v>0</v>
      </c>
      <c r="DW7" s="36">
        <v>0</v>
      </c>
      <c r="DX7" s="36">
        <v>0</v>
      </c>
      <c r="DY7" s="36">
        <v>0</v>
      </c>
      <c r="DZ7" s="36">
        <v>0</v>
      </c>
      <c r="EA7" s="36">
        <v>0</v>
      </c>
      <c r="EB7" s="36">
        <v>0</v>
      </c>
      <c r="EC7" s="36">
        <v>0.03</v>
      </c>
      <c r="ED7" s="36">
        <v>0</v>
      </c>
      <c r="EE7" s="36">
        <v>0</v>
      </c>
      <c r="EF7" s="36">
        <v>0</v>
      </c>
      <c r="EG7" s="36">
        <v>0</v>
      </c>
      <c r="EH7" s="36">
        <v>0</v>
      </c>
      <c r="EI7" s="36">
        <v>0.05</v>
      </c>
      <c r="EJ7" s="36">
        <v>0.05</v>
      </c>
      <c r="EK7" s="36">
        <v>7.0000000000000007E-2</v>
      </c>
      <c r="EL7" s="36">
        <v>0.08</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2017-02-08T02:38:17Z</dcterms:created>
  <dcterms:modified xsi:type="dcterms:W3CDTF">2017-02-14T05:34:16Z</dcterms:modified>
  <cp:category/>
</cp:coreProperties>
</file>