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NUpt+80ITpxMdZxvHC0HjfqhyHUPDE04UyPNx7tRjkCdS/pdCz6cM4yUXRajoauJhO8+UZlh7dLxBvfkIpxSQ==" workbookSaltValue="AjXeSYiX3mUNvqBEmIDwT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<sst xmlns="http://schemas.openxmlformats.org/spreadsheetml/2006/main" xmlns:r="http://schemas.openxmlformats.org/officeDocument/2006/relationships" count="114" uniqueCount="114">
  <si>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</si>
  <si>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</si>
  <si>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</si>
  <si>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</si>
  <si>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</si>
  <si>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</si>
  <si>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</si>
  <si>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</si>
  <si>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</si>
  <si>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</si>
  <si>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</si>
  <si>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</si>
  <si>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</si>
  <si>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</si>
  <si>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</si>
  <si>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</si>
  <si>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</si>
  <si>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</si>
  <si>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</si>
  <si>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</si>
  <si>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</si>
  <si>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</si>
  <si>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</si>
  <si>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</si>
  <si>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</si>
  <si>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</si>
  <si>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</si>
  <si>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</si>
  <si>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</si>
  <si>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</si>
  <si>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</si>
  <si>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</si>
  <si>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</si>
  <si>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</si>
  <si>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</si>
  <si>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</si>
  <si>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</si>
  <si>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</si>
  <si>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</si>
  <si>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</si>
  <si>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</si>
  <si>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</si>
  <si>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</si>
  <si>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</si>
  <si>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</si>
  <si>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</si>
  <si>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</si>
  <si>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</si>
  <si>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</si>
  <si>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</si>
  <si>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</si>
  <si>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</si>
  <si>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</si>
  <si>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</si>
  <si>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</si>
  <si>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</si>
  <si>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</si>
  <si>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</si>
  <si>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</si>
  <si>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</si>
  <si>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</si>
  <si>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</si>
  <si>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</si>
  <si>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</si>
  <si>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</si>
  <si>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</si>
  <si>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</si>
  <si>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</si>
  <si>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</si>
  <si>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</si>
  <si>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</si>
  <si>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</si>
  <si>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</si>
  <si>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</si>
  <si>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</si>
  <si>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</si>
  <si>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</si>
  <si>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</si>
  <si>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</si>
  <si>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</si>
  <si>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</si>
  <si>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</si>
  <si>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</si>
  <si>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</si>
  <si>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</si>
  <si>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</si>
  <si>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</si>
  <si>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</si>
  <si>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</si>
  <si>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</si>
  <si>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</si>
  <si>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</si>
  <si>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</si>
  <si>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</si>
  <si>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</si>
  <si>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</si>
  <si>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</si>
  <si>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</si>
  <si>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</si>
  <si>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</si>
  <si>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</si>
  <si>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</si>
  <si>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</si>
  <si>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</si>
  <si>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</si>
  <si>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</si>
  <si>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</si>
  <si>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</si>
  <si>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</si>
  <si>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</si>
  <si>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</si>
  <si>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対事業規模比率は、償還財源を使用料収入で賄えておらず、全額一般会計繰入金及び資本費平準化債に頼っていることから、グラフには表示がない。企業債償還金の財源確保のため、より一層の収益の確保を図るとともに、投資に係るコスト圧縮に努める。
　経費回収率は100％を下回っており、汚水処理原価は類似団体の平均値を下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水洗化率については、類似団体の平均値を上回っている。下水道事業の理解促進に向けた広報及び啓発活動を行い、加入率の向上を目指す。</t>
  </si>
  <si>
    <t>　漁業集落排水事業は平成１１年に供用開始しており、管渠は耐用年数に達していないことから管路更新を実施していないため、管渠老朽化率及び管渠改善率は0％となっているが、管路施設及び処理施設の経年劣化が進んでいることから、漁業集落排水施設機能保全計画に基づき、緊急度の高い箇所について改築更新や必要な延命化対策を講じていく。</t>
  </si>
  <si>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投資について、漁業集落排水施設機能保全計画に基づき、改築更新や必要な延命化対策を講じていく。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</si>
</sst>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1.6</c:v>
                </c:pt>
                <c:pt idx="2">
                  <c:v>1.e-002</c:v>
                </c:pt>
                <c:pt idx="3">
                  <c:v>1.e-002</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45.19</c:v>
                </c:pt>
                <c:pt idx="1">
                  <c:v>47.78</c:v>
                </c:pt>
                <c:pt idx="2">
                  <c:v>47.78</c:v>
                </c:pt>
                <c:pt idx="3">
                  <c:v>48.89</c:v>
                </c:pt>
                <c:pt idx="4">
                  <c:v>45.93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32.479999999999997</c:v>
                </c:pt>
                <c:pt idx="1">
                  <c:v>30.19</c:v>
                </c:pt>
                <c:pt idx="2">
                  <c:v>28.77</c:v>
                </c:pt>
                <c:pt idx="3">
                  <c:v>26.22</c:v>
                </c:pt>
                <c:pt idx="4">
                  <c:v>26.12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87.48</c:v>
                </c:pt>
                <c:pt idx="1">
                  <c:v>87.86</c:v>
                </c:pt>
                <c:pt idx="2">
                  <c:v>87.69</c:v>
                </c:pt>
                <c:pt idx="3">
                  <c:v>87.06</c:v>
                </c:pt>
                <c:pt idx="4">
                  <c:v>88.07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79.2</c:v>
                </c:pt>
                <c:pt idx="1">
                  <c:v>79.09</c:v>
                </c:pt>
                <c:pt idx="2">
                  <c:v>78.900000000000006</c:v>
                </c:pt>
                <c:pt idx="3">
                  <c:v>78.03</c:v>
                </c:pt>
                <c:pt idx="4">
                  <c:v>78.55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74.84</c:v>
                </c:pt>
                <c:pt idx="1">
                  <c:v>60.65</c:v>
                </c:pt>
                <c:pt idx="2">
                  <c:v>68.319999999999993</c:v>
                </c:pt>
                <c:pt idx="3">
                  <c:v>75.23</c:v>
                </c:pt>
                <c:pt idx="4">
                  <c:v>76.03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99.33</c:v>
                </c:pt>
                <c:pt idx="1">
                  <c:v>101.18</c:v>
                </c:pt>
                <c:pt idx="2">
                  <c:v>99.89</c:v>
                </c:pt>
                <c:pt idx="3">
                  <c:v>104.12</c:v>
                </c:pt>
                <c:pt idx="4">
                  <c:v>105.98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42.46</c:v>
                </c:pt>
                <c:pt idx="1">
                  <c:v>44.18</c:v>
                </c:pt>
                <c:pt idx="2">
                  <c:v>43.96</c:v>
                </c:pt>
                <c:pt idx="3">
                  <c:v>44.28</c:v>
                </c:pt>
                <c:pt idx="4">
                  <c:v>46.08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28.97</c:v>
                </c:pt>
                <c:pt idx="1">
                  <c:v>20.14</c:v>
                </c:pt>
                <c:pt idx="2">
                  <c:v>23.17</c:v>
                </c:pt>
                <c:pt idx="3">
                  <c:v>25.29</c:v>
                </c:pt>
                <c:pt idx="4">
                  <c:v>28.31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1222.2</c:v>
                </c:pt>
                <c:pt idx="1">
                  <c:v>1479.62</c:v>
                </c:pt>
                <c:pt idx="2">
                  <c:v>1671.07</c:v>
                </c:pt>
                <c:pt idx="3">
                  <c:v>1837.95</c:v>
                </c:pt>
                <c:pt idx="4">
                  <c:v>2019.59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210</c:v>
                </c:pt>
                <c:pt idx="1">
                  <c:v>140.63</c:v>
                </c:pt>
                <c:pt idx="2">
                  <c:v>163.84</c:v>
                </c:pt>
                <c:pt idx="3">
                  <c:v>176.46</c:v>
                </c:pt>
                <c:pt idx="4">
                  <c:v>181.51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56.9</c:v>
                </c:pt>
                <c:pt idx="1">
                  <c:v>59.5</c:v>
                </c:pt>
                <c:pt idx="2">
                  <c:v>54.75</c:v>
                </c:pt>
                <c:pt idx="3">
                  <c:v>51.69</c:v>
                </c:pt>
                <c:pt idx="4">
                  <c:v>51.26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62.55</c:v>
                </c:pt>
                <c:pt idx="1">
                  <c:v>56.53</c:v>
                </c:pt>
                <c:pt idx="2">
                  <c:v>59.66</c:v>
                </c:pt>
                <c:pt idx="3">
                  <c:v>61.64</c:v>
                </c:pt>
                <c:pt idx="4">
                  <c:v>69.819999999999993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quot;-&quot;">
                  <c:v>1.e-002</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998.42</c:v>
                </c:pt>
                <c:pt idx="1">
                  <c:v>1095.52</c:v>
                </c:pt>
                <c:pt idx="2">
                  <c:v>1056.55</c:v>
                </c:pt>
                <c:pt idx="3">
                  <c:v>1278.54</c:v>
                </c:pt>
                <c:pt idx="4">
                  <c:v>1149.7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39.81</c:v>
                </c:pt>
                <c:pt idx="1">
                  <c:v>87.21</c:v>
                </c:pt>
                <c:pt idx="2">
                  <c:v>74.23</c:v>
                </c:pt>
                <c:pt idx="3">
                  <c:v>52.98</c:v>
                </c:pt>
                <c:pt idx="4">
                  <c:v>60.56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41.41</c:v>
                </c:pt>
                <c:pt idx="1">
                  <c:v>39.64</c:v>
                </c:pt>
                <c:pt idx="2">
                  <c:v>40</c:v>
                </c:pt>
                <c:pt idx="3">
                  <c:v>38.74</c:v>
                </c:pt>
                <c:pt idx="4">
                  <c:v>35.96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380.41</c:v>
                </c:pt>
                <c:pt idx="1">
                  <c:v>174.76</c:v>
                </c:pt>
                <c:pt idx="2">
                  <c:v>204.24</c:v>
                </c:pt>
                <c:pt idx="3">
                  <c:v>289.7</c:v>
                </c:pt>
                <c:pt idx="4">
                  <c:v>252.35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417.56</c:v>
                </c:pt>
                <c:pt idx="1">
                  <c:v>449.72</c:v>
                </c:pt>
                <c:pt idx="2">
                  <c:v>437.27</c:v>
                </c:pt>
                <c:pt idx="3">
                  <c:v>456.72</c:v>
                </c:pt>
                <c:pt idx="4">
                  <c:v>481.96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【102.33】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【114.08】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【68.63】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【1,069.89】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【28.16】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【426.52】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50624</v>
      </c>
      <c r="AM8" s="21"/>
      <c r="AN8" s="21"/>
      <c r="AO8" s="21"/>
      <c r="AP8" s="21"/>
      <c r="AQ8" s="21"/>
      <c r="AR8" s="21"/>
      <c r="AS8" s="21"/>
      <c r="AT8" s="7">
        <f>データ!T6</f>
        <v>404.2</v>
      </c>
      <c r="AU8" s="7"/>
      <c r="AV8" s="7"/>
      <c r="AW8" s="7"/>
      <c r="AX8" s="7"/>
      <c r="AY8" s="7"/>
      <c r="AZ8" s="7"/>
      <c r="BA8" s="7"/>
      <c r="BB8" s="7">
        <f>データ!U6</f>
        <v>125.24</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77.06</v>
      </c>
      <c r="J10" s="7"/>
      <c r="K10" s="7"/>
      <c r="L10" s="7"/>
      <c r="M10" s="7"/>
      <c r="N10" s="7"/>
      <c r="O10" s="7"/>
      <c r="P10" s="7">
        <f>データ!P6</f>
        <v>1.08</v>
      </c>
      <c r="Q10" s="7"/>
      <c r="R10" s="7"/>
      <c r="S10" s="7"/>
      <c r="T10" s="7"/>
      <c r="U10" s="7"/>
      <c r="V10" s="7"/>
      <c r="W10" s="7">
        <f>データ!Q6</f>
        <v>100.35</v>
      </c>
      <c r="X10" s="7"/>
      <c r="Y10" s="7"/>
      <c r="Z10" s="7"/>
      <c r="AA10" s="7"/>
      <c r="AB10" s="7"/>
      <c r="AC10" s="7"/>
      <c r="AD10" s="21">
        <f>データ!R6</f>
        <v>3132</v>
      </c>
      <c r="AE10" s="21"/>
      <c r="AF10" s="21"/>
      <c r="AG10" s="21"/>
      <c r="AH10" s="21"/>
      <c r="AI10" s="21"/>
      <c r="AJ10" s="21"/>
      <c r="AK10" s="2"/>
      <c r="AL10" s="21">
        <f>データ!V6</f>
        <v>545</v>
      </c>
      <c r="AM10" s="21"/>
      <c r="AN10" s="21"/>
      <c r="AO10" s="21"/>
      <c r="AP10" s="21"/>
      <c r="AQ10" s="21"/>
      <c r="AR10" s="21"/>
      <c r="AS10" s="21"/>
      <c r="AT10" s="7">
        <f>データ!W6</f>
        <v>0.55000000000000004</v>
      </c>
      <c r="AU10" s="7"/>
      <c r="AV10" s="7"/>
      <c r="AW10" s="7"/>
      <c r="AX10" s="7"/>
      <c r="AY10" s="7"/>
      <c r="AZ10" s="7"/>
      <c r="BA10" s="7"/>
      <c r="BB10" s="7">
        <f>データ!X6</f>
        <v>990.91</v>
      </c>
      <c r="BC10" s="7"/>
      <c r="BD10" s="7"/>
      <c r="BE10" s="7"/>
      <c r="BF10" s="7"/>
      <c r="BG10" s="7"/>
      <c r="BH10" s="7"/>
      <c r="BI10" s="7"/>
      <c r="BJ10" s="2"/>
      <c r="BK10" s="2"/>
      <c r="BL10" s="29" t="s">
        <v>35</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11</v>
      </c>
      <c r="J84" s="12" t="s">
        <v>48</v>
      </c>
      <c r="K84" s="12" t="s">
        <v>49</v>
      </c>
      <c r="L84" s="12" t="s">
        <v>4</v>
      </c>
      <c r="M84" s="12" t="s">
        <v>33</v>
      </c>
      <c r="N84" s="12" t="s">
        <v>51</v>
      </c>
      <c r="O84" s="12" t="s">
        <v>53</v>
      </c>
    </row>
    <row r="85" spans="1:78" hidden="1">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ZX+G0Mi0x+0EMd4Y1k2WaX9i26DdLbabtci7iauTJaDPALt8c/BkCXBPR4/AM33j/+2Xl53pT/Gad45txten7A==" saltValue="hMhO/afYqDiH9DfLxkCxk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57</v>
      </c>
      <c r="D3" s="58" t="s">
        <v>58</v>
      </c>
      <c r="E3" s="58" t="s">
        <v>7</v>
      </c>
      <c r="F3" s="58" t="s">
        <v>6</v>
      </c>
      <c r="G3" s="58" t="s">
        <v>25</v>
      </c>
      <c r="H3" s="64" t="s">
        <v>59</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60</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28</v>
      </c>
      <c r="AV4" s="76"/>
      <c r="AW4" s="76"/>
      <c r="AX4" s="76"/>
      <c r="AY4" s="76"/>
      <c r="AZ4" s="76"/>
      <c r="BA4" s="76"/>
      <c r="BB4" s="76"/>
      <c r="BC4" s="76"/>
      <c r="BD4" s="76"/>
      <c r="BE4" s="76"/>
      <c r="BF4" s="76" t="s">
        <v>62</v>
      </c>
      <c r="BG4" s="76"/>
      <c r="BH4" s="76"/>
      <c r="BI4" s="76"/>
      <c r="BJ4" s="76"/>
      <c r="BK4" s="76"/>
      <c r="BL4" s="76"/>
      <c r="BM4" s="76"/>
      <c r="BN4" s="76"/>
      <c r="BO4" s="76"/>
      <c r="BP4" s="76"/>
      <c r="BQ4" s="76" t="s">
        <v>0</v>
      </c>
      <c r="BR4" s="76"/>
      <c r="BS4" s="76"/>
      <c r="BT4" s="76"/>
      <c r="BU4" s="76"/>
      <c r="BV4" s="76"/>
      <c r="BW4" s="76"/>
      <c r="BX4" s="76"/>
      <c r="BY4" s="76"/>
      <c r="BZ4" s="76"/>
      <c r="CA4" s="76"/>
      <c r="CB4" s="76" t="s">
        <v>61</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36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56</v>
      </c>
      <c r="I5" s="66" t="s">
        <v>69</v>
      </c>
      <c r="J5" s="66" t="s">
        <v>70</v>
      </c>
      <c r="K5" s="66" t="s">
        <v>71</v>
      </c>
      <c r="L5" s="66" t="s">
        <v>72</v>
      </c>
      <c r="M5" s="66" t="s">
        <v>8</v>
      </c>
      <c r="N5" s="66" t="s">
        <v>73</v>
      </c>
      <c r="O5" s="66" t="s">
        <v>74</v>
      </c>
      <c r="P5" s="66" t="s">
        <v>75</v>
      </c>
      <c r="Q5" s="66" t="s">
        <v>76</v>
      </c>
      <c r="R5" s="66" t="s">
        <v>77</v>
      </c>
      <c r="S5" s="66" t="s">
        <v>78</v>
      </c>
      <c r="T5" s="66" t="s">
        <v>79</v>
      </c>
      <c r="U5" s="66" t="s">
        <v>63</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43</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2023</v>
      </c>
      <c r="C6" s="61">
        <f t="shared" si="1"/>
        <v>22055</v>
      </c>
      <c r="D6" s="61">
        <f t="shared" si="1"/>
        <v>46</v>
      </c>
      <c r="E6" s="61">
        <f t="shared" si="1"/>
        <v>17</v>
      </c>
      <c r="F6" s="61">
        <f t="shared" si="1"/>
        <v>6</v>
      </c>
      <c r="G6" s="61">
        <f t="shared" si="1"/>
        <v>0</v>
      </c>
      <c r="H6" s="61" t="str">
        <f t="shared" si="1"/>
        <v>青森県　五所川原市</v>
      </c>
      <c r="I6" s="61" t="str">
        <f t="shared" si="1"/>
        <v>法適用</v>
      </c>
      <c r="J6" s="61" t="str">
        <f t="shared" si="1"/>
        <v>下水道事業</v>
      </c>
      <c r="K6" s="61" t="str">
        <f t="shared" si="1"/>
        <v>漁業集落排水</v>
      </c>
      <c r="L6" s="61" t="str">
        <f t="shared" si="1"/>
        <v>H2</v>
      </c>
      <c r="M6" s="61" t="str">
        <f t="shared" si="1"/>
        <v>非設置</v>
      </c>
      <c r="N6" s="69" t="str">
        <f t="shared" si="1"/>
        <v>-</v>
      </c>
      <c r="O6" s="69">
        <f t="shared" si="1"/>
        <v>77.06</v>
      </c>
      <c r="P6" s="69">
        <f t="shared" si="1"/>
        <v>1.08</v>
      </c>
      <c r="Q6" s="69">
        <f t="shared" si="1"/>
        <v>100.35</v>
      </c>
      <c r="R6" s="69">
        <f t="shared" si="1"/>
        <v>3132</v>
      </c>
      <c r="S6" s="69">
        <f t="shared" si="1"/>
        <v>50624</v>
      </c>
      <c r="T6" s="69">
        <f t="shared" si="1"/>
        <v>404.2</v>
      </c>
      <c r="U6" s="69">
        <f t="shared" si="1"/>
        <v>125.24</v>
      </c>
      <c r="V6" s="69">
        <f t="shared" si="1"/>
        <v>545</v>
      </c>
      <c r="W6" s="69">
        <f t="shared" si="1"/>
        <v>0.55000000000000004</v>
      </c>
      <c r="X6" s="69">
        <f t="shared" si="1"/>
        <v>990.91</v>
      </c>
      <c r="Y6" s="77">
        <f t="shared" ref="Y6:AH6" si="2">IF(Y7="",NA(),Y7)</f>
        <v>74.84</v>
      </c>
      <c r="Z6" s="77">
        <f t="shared" si="2"/>
        <v>60.65</v>
      </c>
      <c r="AA6" s="77">
        <f t="shared" si="2"/>
        <v>68.319999999999993</v>
      </c>
      <c r="AB6" s="77">
        <f t="shared" si="2"/>
        <v>75.23</v>
      </c>
      <c r="AC6" s="77">
        <f t="shared" si="2"/>
        <v>76.03</v>
      </c>
      <c r="AD6" s="77">
        <f t="shared" si="2"/>
        <v>99.33</v>
      </c>
      <c r="AE6" s="77">
        <f t="shared" si="2"/>
        <v>101.18</v>
      </c>
      <c r="AF6" s="77">
        <f t="shared" si="2"/>
        <v>99.89</v>
      </c>
      <c r="AG6" s="77">
        <f t="shared" si="2"/>
        <v>104.12</v>
      </c>
      <c r="AH6" s="77">
        <f t="shared" si="2"/>
        <v>105.98</v>
      </c>
      <c r="AI6" s="69" t="str">
        <f>IF(AI7="","",IF(AI7="-","【-】","【"&amp;SUBSTITUTE(TEXT(AI7,"#,##0.00"),"-","△")&amp;"】"))</f>
        <v>【102.33】</v>
      </c>
      <c r="AJ6" s="77">
        <f t="shared" ref="AJ6:AS6" si="3">IF(AJ7="",NA(),AJ7)</f>
        <v>1222.2</v>
      </c>
      <c r="AK6" s="77">
        <f t="shared" si="3"/>
        <v>1479.62</v>
      </c>
      <c r="AL6" s="77">
        <f t="shared" si="3"/>
        <v>1671.07</v>
      </c>
      <c r="AM6" s="77">
        <f t="shared" si="3"/>
        <v>1837.95</v>
      </c>
      <c r="AN6" s="77">
        <f t="shared" si="3"/>
        <v>2019.59</v>
      </c>
      <c r="AO6" s="77">
        <f t="shared" si="3"/>
        <v>210</v>
      </c>
      <c r="AP6" s="77">
        <f t="shared" si="3"/>
        <v>140.63</v>
      </c>
      <c r="AQ6" s="77">
        <f t="shared" si="3"/>
        <v>163.84</v>
      </c>
      <c r="AR6" s="77">
        <f t="shared" si="3"/>
        <v>176.46</v>
      </c>
      <c r="AS6" s="77">
        <f t="shared" si="3"/>
        <v>181.51</v>
      </c>
      <c r="AT6" s="69" t="str">
        <f>IF(AT7="","",IF(AT7="-","【-】","【"&amp;SUBSTITUTE(TEXT(AT7,"#,##0.00"),"-","△")&amp;"】"))</f>
        <v>【114.08】</v>
      </c>
      <c r="AU6" s="77">
        <f t="shared" ref="AU6:BD6" si="4">IF(AU7="",NA(),AU7)</f>
        <v>56.9</v>
      </c>
      <c r="AV6" s="77">
        <f t="shared" si="4"/>
        <v>59.5</v>
      </c>
      <c r="AW6" s="77">
        <f t="shared" si="4"/>
        <v>54.75</v>
      </c>
      <c r="AX6" s="77">
        <f t="shared" si="4"/>
        <v>51.69</v>
      </c>
      <c r="AY6" s="77">
        <f t="shared" si="4"/>
        <v>51.26</v>
      </c>
      <c r="AZ6" s="77">
        <f t="shared" si="4"/>
        <v>62.55</v>
      </c>
      <c r="BA6" s="77">
        <f t="shared" si="4"/>
        <v>56.53</v>
      </c>
      <c r="BB6" s="77">
        <f t="shared" si="4"/>
        <v>59.66</v>
      </c>
      <c r="BC6" s="77">
        <f t="shared" si="4"/>
        <v>61.64</v>
      </c>
      <c r="BD6" s="77">
        <f t="shared" si="4"/>
        <v>69.819999999999993</v>
      </c>
      <c r="BE6" s="69" t="str">
        <f>IF(BE7="","",IF(BE7="-","【-】","【"&amp;SUBSTITUTE(TEXT(BE7,"#,##0.00"),"-","△")&amp;"】"))</f>
        <v>【68.63】</v>
      </c>
      <c r="BF6" s="69">
        <f t="shared" ref="BF6:BO6" si="5">IF(BF7="",NA(),BF7)</f>
        <v>0</v>
      </c>
      <c r="BG6" s="69">
        <f t="shared" si="5"/>
        <v>0</v>
      </c>
      <c r="BH6" s="77">
        <f t="shared" si="5"/>
        <v>1.e-002</v>
      </c>
      <c r="BI6" s="69">
        <f t="shared" si="5"/>
        <v>0</v>
      </c>
      <c r="BJ6" s="69">
        <f t="shared" si="5"/>
        <v>0</v>
      </c>
      <c r="BK6" s="77">
        <f t="shared" si="5"/>
        <v>998.42</v>
      </c>
      <c r="BL6" s="77">
        <f t="shared" si="5"/>
        <v>1095.52</v>
      </c>
      <c r="BM6" s="77">
        <f t="shared" si="5"/>
        <v>1056.55</v>
      </c>
      <c r="BN6" s="77">
        <f t="shared" si="5"/>
        <v>1278.54</v>
      </c>
      <c r="BO6" s="77">
        <f t="shared" si="5"/>
        <v>1149.7</v>
      </c>
      <c r="BP6" s="69" t="str">
        <f>IF(BP7="","",IF(BP7="-","【-】","【"&amp;SUBSTITUTE(TEXT(BP7,"#,##0.00"),"-","△")&amp;"】"))</f>
        <v>【1,069.89】</v>
      </c>
      <c r="BQ6" s="77">
        <f t="shared" ref="BQ6:BZ6" si="6">IF(BQ7="",NA(),BQ7)</f>
        <v>39.81</v>
      </c>
      <c r="BR6" s="77">
        <f t="shared" si="6"/>
        <v>87.21</v>
      </c>
      <c r="BS6" s="77">
        <f t="shared" si="6"/>
        <v>74.23</v>
      </c>
      <c r="BT6" s="77">
        <f t="shared" si="6"/>
        <v>52.98</v>
      </c>
      <c r="BU6" s="77">
        <f t="shared" si="6"/>
        <v>60.56</v>
      </c>
      <c r="BV6" s="77">
        <f t="shared" si="6"/>
        <v>41.41</v>
      </c>
      <c r="BW6" s="77">
        <f t="shared" si="6"/>
        <v>39.64</v>
      </c>
      <c r="BX6" s="77">
        <f t="shared" si="6"/>
        <v>40</v>
      </c>
      <c r="BY6" s="77">
        <f t="shared" si="6"/>
        <v>38.74</v>
      </c>
      <c r="BZ6" s="77">
        <f t="shared" si="6"/>
        <v>35.96</v>
      </c>
      <c r="CA6" s="69" t="str">
        <f>IF(CA7="","",IF(CA7="-","【-】","【"&amp;SUBSTITUTE(TEXT(CA7,"#,##0.00"),"-","△")&amp;"】"))</f>
        <v>【39.89】</v>
      </c>
      <c r="CB6" s="77">
        <f t="shared" ref="CB6:CK6" si="7">IF(CB7="",NA(),CB7)</f>
        <v>380.41</v>
      </c>
      <c r="CC6" s="77">
        <f t="shared" si="7"/>
        <v>174.76</v>
      </c>
      <c r="CD6" s="77">
        <f t="shared" si="7"/>
        <v>204.24</v>
      </c>
      <c r="CE6" s="77">
        <f t="shared" si="7"/>
        <v>289.7</v>
      </c>
      <c r="CF6" s="77">
        <f t="shared" si="7"/>
        <v>252.35</v>
      </c>
      <c r="CG6" s="77">
        <f t="shared" si="7"/>
        <v>417.56</v>
      </c>
      <c r="CH6" s="77">
        <f t="shared" si="7"/>
        <v>449.72</v>
      </c>
      <c r="CI6" s="77">
        <f t="shared" si="7"/>
        <v>437.27</v>
      </c>
      <c r="CJ6" s="77">
        <f t="shared" si="7"/>
        <v>456.72</v>
      </c>
      <c r="CK6" s="77">
        <f t="shared" si="7"/>
        <v>481.96</v>
      </c>
      <c r="CL6" s="69" t="str">
        <f>IF(CL7="","",IF(CL7="-","【-】","【"&amp;SUBSTITUTE(TEXT(CL7,"#,##0.00"),"-","△")&amp;"】"))</f>
        <v>【426.52】</v>
      </c>
      <c r="CM6" s="77">
        <f t="shared" ref="CM6:CV6" si="8">IF(CM7="",NA(),CM7)</f>
        <v>45.19</v>
      </c>
      <c r="CN6" s="77">
        <f t="shared" si="8"/>
        <v>47.78</v>
      </c>
      <c r="CO6" s="77">
        <f t="shared" si="8"/>
        <v>47.78</v>
      </c>
      <c r="CP6" s="77">
        <f t="shared" si="8"/>
        <v>48.89</v>
      </c>
      <c r="CQ6" s="77">
        <f t="shared" si="8"/>
        <v>45.93</v>
      </c>
      <c r="CR6" s="77">
        <f t="shared" si="8"/>
        <v>32.479999999999997</v>
      </c>
      <c r="CS6" s="77">
        <f t="shared" si="8"/>
        <v>30.19</v>
      </c>
      <c r="CT6" s="77">
        <f t="shared" si="8"/>
        <v>28.77</v>
      </c>
      <c r="CU6" s="77">
        <f t="shared" si="8"/>
        <v>26.22</v>
      </c>
      <c r="CV6" s="77">
        <f t="shared" si="8"/>
        <v>26.12</v>
      </c>
      <c r="CW6" s="69" t="str">
        <f>IF(CW7="","",IF(CW7="-","【-】","【"&amp;SUBSTITUTE(TEXT(CW7,"#,##0.00"),"-","△")&amp;"】"))</f>
        <v>【28.16】</v>
      </c>
      <c r="CX6" s="77">
        <f t="shared" ref="CX6:DG6" si="9">IF(CX7="",NA(),CX7)</f>
        <v>87.48</v>
      </c>
      <c r="CY6" s="77">
        <f t="shared" si="9"/>
        <v>87.86</v>
      </c>
      <c r="CZ6" s="77">
        <f t="shared" si="9"/>
        <v>87.69</v>
      </c>
      <c r="DA6" s="77">
        <f t="shared" si="9"/>
        <v>87.06</v>
      </c>
      <c r="DB6" s="77">
        <f t="shared" si="9"/>
        <v>88.07</v>
      </c>
      <c r="DC6" s="77">
        <f t="shared" si="9"/>
        <v>79.2</v>
      </c>
      <c r="DD6" s="77">
        <f t="shared" si="9"/>
        <v>79.09</v>
      </c>
      <c r="DE6" s="77">
        <f t="shared" si="9"/>
        <v>78.900000000000006</v>
      </c>
      <c r="DF6" s="77">
        <f t="shared" si="9"/>
        <v>78.03</v>
      </c>
      <c r="DG6" s="77">
        <f t="shared" si="9"/>
        <v>78.55</v>
      </c>
      <c r="DH6" s="69" t="str">
        <f>IF(DH7="","",IF(DH7="-","【-】","【"&amp;SUBSTITUTE(TEXT(DH7,"#,##0.00"),"-","△")&amp;"】"))</f>
        <v>【80.73】</v>
      </c>
      <c r="DI6" s="77">
        <f t="shared" ref="DI6:DR6" si="10">IF(DI7="",NA(),DI7)</f>
        <v>42.46</v>
      </c>
      <c r="DJ6" s="77">
        <f t="shared" si="10"/>
        <v>44.18</v>
      </c>
      <c r="DK6" s="77">
        <f t="shared" si="10"/>
        <v>43.96</v>
      </c>
      <c r="DL6" s="77">
        <f t="shared" si="10"/>
        <v>44.28</v>
      </c>
      <c r="DM6" s="77">
        <f t="shared" si="10"/>
        <v>46.08</v>
      </c>
      <c r="DN6" s="77">
        <f t="shared" si="10"/>
        <v>28.97</v>
      </c>
      <c r="DO6" s="77">
        <f t="shared" si="10"/>
        <v>20.14</v>
      </c>
      <c r="DP6" s="77">
        <f t="shared" si="10"/>
        <v>23.17</v>
      </c>
      <c r="DQ6" s="77">
        <f t="shared" si="10"/>
        <v>25.29</v>
      </c>
      <c r="DR6" s="77">
        <f t="shared" si="10"/>
        <v>28.31</v>
      </c>
      <c r="DS6" s="69" t="str">
        <f>IF(DS7="","",IF(DS7="-","【-】","【"&amp;SUBSTITUTE(TEXT(DS7,"#,##0.00"),"-","△")&amp;"】"))</f>
        <v>【30.98】</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69">
        <f t="shared" si="11"/>
        <v>0</v>
      </c>
      <c r="ED6" s="69" t="str">
        <f>IF(ED7="","",IF(ED7="-","【-】","【"&amp;SUBSTITUTE(TEXT(ED7,"#,##0.00"),"-","△")&amp;"】"))</f>
        <v>【0.00】</v>
      </c>
      <c r="EE6" s="69">
        <f t="shared" ref="EE6:EN6" si="12">IF(EE7="",NA(),EE7)</f>
        <v>0</v>
      </c>
      <c r="EF6" s="69">
        <f t="shared" si="12"/>
        <v>0</v>
      </c>
      <c r="EG6" s="69">
        <f t="shared" si="12"/>
        <v>0</v>
      </c>
      <c r="EH6" s="69">
        <f t="shared" si="12"/>
        <v>0</v>
      </c>
      <c r="EI6" s="69">
        <f t="shared" si="12"/>
        <v>0</v>
      </c>
      <c r="EJ6" s="77">
        <f t="shared" si="12"/>
        <v>1.e-002</v>
      </c>
      <c r="EK6" s="77">
        <f t="shared" si="12"/>
        <v>1.6</v>
      </c>
      <c r="EL6" s="77">
        <f t="shared" si="12"/>
        <v>1.e-002</v>
      </c>
      <c r="EM6" s="77">
        <f t="shared" si="12"/>
        <v>1.e-002</v>
      </c>
      <c r="EN6" s="69">
        <f t="shared" si="12"/>
        <v>0</v>
      </c>
      <c r="EO6" s="69" t="str">
        <f>IF(EO7="","",IF(EO7="-","【-】","【"&amp;SUBSTITUTE(TEXT(EO7,"#,##0.00"),"-","△")&amp;"】"))</f>
        <v>【0.00】</v>
      </c>
    </row>
    <row r="7" spans="1:148" s="55" customFormat="1">
      <c r="A7" s="56"/>
      <c r="B7" s="62">
        <v>2023</v>
      </c>
      <c r="C7" s="62">
        <v>22055</v>
      </c>
      <c r="D7" s="62">
        <v>46</v>
      </c>
      <c r="E7" s="62">
        <v>17</v>
      </c>
      <c r="F7" s="62">
        <v>6</v>
      </c>
      <c r="G7" s="62">
        <v>0</v>
      </c>
      <c r="H7" s="62" t="s">
        <v>95</v>
      </c>
      <c r="I7" s="62" t="s">
        <v>96</v>
      </c>
      <c r="J7" s="62" t="s">
        <v>97</v>
      </c>
      <c r="K7" s="62" t="s">
        <v>98</v>
      </c>
      <c r="L7" s="62" t="s">
        <v>99</v>
      </c>
      <c r="M7" s="62" t="s">
        <v>100</v>
      </c>
      <c r="N7" s="70" t="s">
        <v>101</v>
      </c>
      <c r="O7" s="70">
        <v>77.06</v>
      </c>
      <c r="P7" s="70">
        <v>1.08</v>
      </c>
      <c r="Q7" s="70">
        <v>100.35</v>
      </c>
      <c r="R7" s="70">
        <v>3132</v>
      </c>
      <c r="S7" s="70">
        <v>50624</v>
      </c>
      <c r="T7" s="70">
        <v>404.2</v>
      </c>
      <c r="U7" s="70">
        <v>125.24</v>
      </c>
      <c r="V7" s="70">
        <v>545</v>
      </c>
      <c r="W7" s="70">
        <v>0.55000000000000004</v>
      </c>
      <c r="X7" s="70">
        <v>990.91</v>
      </c>
      <c r="Y7" s="70">
        <v>74.84</v>
      </c>
      <c r="Z7" s="70">
        <v>60.65</v>
      </c>
      <c r="AA7" s="70">
        <v>68.319999999999993</v>
      </c>
      <c r="AB7" s="70">
        <v>75.23</v>
      </c>
      <c r="AC7" s="70">
        <v>76.03</v>
      </c>
      <c r="AD7" s="70">
        <v>99.33</v>
      </c>
      <c r="AE7" s="70">
        <v>101.18</v>
      </c>
      <c r="AF7" s="70">
        <v>99.89</v>
      </c>
      <c r="AG7" s="70">
        <v>104.12</v>
      </c>
      <c r="AH7" s="70">
        <v>105.98</v>
      </c>
      <c r="AI7" s="70">
        <v>102.33</v>
      </c>
      <c r="AJ7" s="70">
        <v>1222.2</v>
      </c>
      <c r="AK7" s="70">
        <v>1479.62</v>
      </c>
      <c r="AL7" s="70">
        <v>1671.07</v>
      </c>
      <c r="AM7" s="70">
        <v>1837.95</v>
      </c>
      <c r="AN7" s="70">
        <v>2019.59</v>
      </c>
      <c r="AO7" s="70">
        <v>210</v>
      </c>
      <c r="AP7" s="70">
        <v>140.63</v>
      </c>
      <c r="AQ7" s="70">
        <v>163.84</v>
      </c>
      <c r="AR7" s="70">
        <v>176.46</v>
      </c>
      <c r="AS7" s="70">
        <v>181.51</v>
      </c>
      <c r="AT7" s="70">
        <v>114.08</v>
      </c>
      <c r="AU7" s="70">
        <v>56.9</v>
      </c>
      <c r="AV7" s="70">
        <v>59.5</v>
      </c>
      <c r="AW7" s="70">
        <v>54.75</v>
      </c>
      <c r="AX7" s="70">
        <v>51.69</v>
      </c>
      <c r="AY7" s="70">
        <v>51.26</v>
      </c>
      <c r="AZ7" s="70">
        <v>62.55</v>
      </c>
      <c r="BA7" s="70">
        <v>56.53</v>
      </c>
      <c r="BB7" s="70">
        <v>59.66</v>
      </c>
      <c r="BC7" s="70">
        <v>61.64</v>
      </c>
      <c r="BD7" s="70">
        <v>69.819999999999993</v>
      </c>
      <c r="BE7" s="70">
        <v>68.63</v>
      </c>
      <c r="BF7" s="70">
        <v>0</v>
      </c>
      <c r="BG7" s="70">
        <v>0</v>
      </c>
      <c r="BH7" s="70">
        <v>1.e-002</v>
      </c>
      <c r="BI7" s="70">
        <v>0</v>
      </c>
      <c r="BJ7" s="70">
        <v>0</v>
      </c>
      <c r="BK7" s="70">
        <v>998.42</v>
      </c>
      <c r="BL7" s="70">
        <v>1095.52</v>
      </c>
      <c r="BM7" s="70">
        <v>1056.55</v>
      </c>
      <c r="BN7" s="70">
        <v>1278.54</v>
      </c>
      <c r="BO7" s="70">
        <v>1149.7</v>
      </c>
      <c r="BP7" s="70">
        <v>1069.8900000000001</v>
      </c>
      <c r="BQ7" s="70">
        <v>39.81</v>
      </c>
      <c r="BR7" s="70">
        <v>87.21</v>
      </c>
      <c r="BS7" s="70">
        <v>74.23</v>
      </c>
      <c r="BT7" s="70">
        <v>52.98</v>
      </c>
      <c r="BU7" s="70">
        <v>60.56</v>
      </c>
      <c r="BV7" s="70">
        <v>41.41</v>
      </c>
      <c r="BW7" s="70">
        <v>39.64</v>
      </c>
      <c r="BX7" s="70">
        <v>40</v>
      </c>
      <c r="BY7" s="70">
        <v>38.74</v>
      </c>
      <c r="BZ7" s="70">
        <v>35.96</v>
      </c>
      <c r="CA7" s="70">
        <v>39.89</v>
      </c>
      <c r="CB7" s="70">
        <v>380.41</v>
      </c>
      <c r="CC7" s="70">
        <v>174.76</v>
      </c>
      <c r="CD7" s="70">
        <v>204.24</v>
      </c>
      <c r="CE7" s="70">
        <v>289.7</v>
      </c>
      <c r="CF7" s="70">
        <v>252.35</v>
      </c>
      <c r="CG7" s="70">
        <v>417.56</v>
      </c>
      <c r="CH7" s="70">
        <v>449.72</v>
      </c>
      <c r="CI7" s="70">
        <v>437.27</v>
      </c>
      <c r="CJ7" s="70">
        <v>456.72</v>
      </c>
      <c r="CK7" s="70">
        <v>481.96</v>
      </c>
      <c r="CL7" s="70">
        <v>426.52</v>
      </c>
      <c r="CM7" s="70">
        <v>45.19</v>
      </c>
      <c r="CN7" s="70">
        <v>47.78</v>
      </c>
      <c r="CO7" s="70">
        <v>47.78</v>
      </c>
      <c r="CP7" s="70">
        <v>48.89</v>
      </c>
      <c r="CQ7" s="70">
        <v>45.93</v>
      </c>
      <c r="CR7" s="70">
        <v>32.479999999999997</v>
      </c>
      <c r="CS7" s="70">
        <v>30.19</v>
      </c>
      <c r="CT7" s="70">
        <v>28.77</v>
      </c>
      <c r="CU7" s="70">
        <v>26.22</v>
      </c>
      <c r="CV7" s="70">
        <v>26.12</v>
      </c>
      <c r="CW7" s="70">
        <v>28.16</v>
      </c>
      <c r="CX7" s="70">
        <v>87.48</v>
      </c>
      <c r="CY7" s="70">
        <v>87.86</v>
      </c>
      <c r="CZ7" s="70">
        <v>87.69</v>
      </c>
      <c r="DA7" s="70">
        <v>87.06</v>
      </c>
      <c r="DB7" s="70">
        <v>88.07</v>
      </c>
      <c r="DC7" s="70">
        <v>79.2</v>
      </c>
      <c r="DD7" s="70">
        <v>79.09</v>
      </c>
      <c r="DE7" s="70">
        <v>78.900000000000006</v>
      </c>
      <c r="DF7" s="70">
        <v>78.03</v>
      </c>
      <c r="DG7" s="70">
        <v>78.55</v>
      </c>
      <c r="DH7" s="70">
        <v>80.73</v>
      </c>
      <c r="DI7" s="70">
        <v>42.46</v>
      </c>
      <c r="DJ7" s="70">
        <v>44.18</v>
      </c>
      <c r="DK7" s="70">
        <v>43.96</v>
      </c>
      <c r="DL7" s="70">
        <v>44.28</v>
      </c>
      <c r="DM7" s="70">
        <v>46.08</v>
      </c>
      <c r="DN7" s="70">
        <v>28.97</v>
      </c>
      <c r="DO7" s="70">
        <v>20.14</v>
      </c>
      <c r="DP7" s="70">
        <v>23.17</v>
      </c>
      <c r="DQ7" s="70">
        <v>25.29</v>
      </c>
      <c r="DR7" s="70">
        <v>28.31</v>
      </c>
      <c r="DS7" s="70">
        <v>30.98</v>
      </c>
      <c r="DT7" s="70">
        <v>0</v>
      </c>
      <c r="DU7" s="70">
        <v>0</v>
      </c>
      <c r="DV7" s="70">
        <v>0</v>
      </c>
      <c r="DW7" s="70">
        <v>0</v>
      </c>
      <c r="DX7" s="70">
        <v>0</v>
      </c>
      <c r="DY7" s="70">
        <v>0</v>
      </c>
      <c r="DZ7" s="70">
        <v>0</v>
      </c>
      <c r="EA7" s="70">
        <v>0</v>
      </c>
      <c r="EB7" s="70">
        <v>0</v>
      </c>
      <c r="EC7" s="70">
        <v>0</v>
      </c>
      <c r="ED7" s="70">
        <v>0</v>
      </c>
      <c r="EE7" s="70">
        <v>0</v>
      </c>
      <c r="EF7" s="70">
        <v>0</v>
      </c>
      <c r="EG7" s="70">
        <v>0</v>
      </c>
      <c r="EH7" s="70">
        <v>0</v>
      </c>
      <c r="EI7" s="70">
        <v>0</v>
      </c>
      <c r="EJ7" s="70">
        <v>1.e-002</v>
      </c>
      <c r="EK7" s="70">
        <v>1.6</v>
      </c>
      <c r="EL7" s="70">
        <v>1.e-002</v>
      </c>
      <c r="EM7" s="70">
        <v>1.e-002</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2025-01-24T07:21:29Z</dcterms:created>
  <dcterms:modified xsi:type="dcterms:W3CDTF">2025-01-28T05:25:50Z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2025-01-28T05:25:50Z</vt:filetime>
  </property>
</Properties>
</file>