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6XwLJHEJUi1Xz6eob+TGgPSrM3rOXOg+MEh+bHzvfGUr9r6bBqQ/DWzzb/GAkF36SOE9Q4LCh3irQwpOWNU8fg==" workbookSaltValue="wTUA8beYGGj8lVkrr0g9/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<sst xmlns="http://schemas.openxmlformats.org/spreadsheetml/2006/main" xmlns:r="http://schemas.openxmlformats.org/officeDocument/2006/relationships" count="114" uniqueCount="114">
  <si>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</si>
  <si>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</si>
  <si>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</si>
  <si>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</si>
  <si>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</si>
  <si>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</si>
  <si>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</si>
  <si>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</si>
  <si>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　収益的収支は資本費に対する財源不足が発生していることにより、経常収支比率は100％を下回っており、また、累積欠損金が発生している。令和７年度に一般会計繰入金の適正化及び資本金の取崩を実施し、経常収支比率100％以上及び累積欠損金の解消を達成する。
　企業債残高は横ばいとなっており、今後は減少傾向になる見込みとなっている。企業債償還金の財源確保のため、より一層の収益の確保を図るとともに、投資に係るコスト圧縮に努める。
　経費回収率は100％を下回っており、汚水処理原価は類似団体の平均値を上回っている。動力費及び委託費を中心に経常費用は増加傾向となるため、更なる費用の効率化を進めるとともに、原則４年ごとに使用料の妥当性の検証・検討を行い、使用料改定の必要性を判断し、使用料収入の確保に努める。
　水洗化率については、令和４年度までは類似団体の平均値を下回っていることから、下水道事業の理解促進に向けた広報及び啓発活動を行い、加入率の向上を目指す。</t>
  </si>
  <si>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</si>
  <si>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</si>
  <si>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</si>
  <si>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</si>
  <si>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</si>
  <si>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</si>
  <si>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</si>
  <si>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</si>
  <si>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</si>
  <si>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</si>
  <si>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</si>
  <si>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</si>
  <si>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</si>
  <si>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</si>
  <si>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</si>
  <si>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</si>
  <si>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</si>
  <si>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</si>
  <si>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</si>
  <si>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</si>
  <si>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</si>
  <si>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</si>
  <si>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</si>
  <si>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</si>
  <si>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</si>
  <si>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</si>
  <si>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</si>
  <si>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</si>
  <si>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</si>
  <si>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</si>
  <si>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</si>
  <si>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</si>
  <si>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</si>
  <si>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</si>
  <si>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</si>
  <si>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</si>
  <si>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</si>
  <si>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</si>
  <si>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</si>
  <si>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</si>
  <si>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</si>
  <si>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</si>
  <si>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</si>
  <si>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</si>
  <si>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</si>
  <si>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</si>
  <si>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</si>
  <si>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</si>
  <si>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</si>
  <si>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</si>
  <si>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</si>
  <si>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</si>
  <si>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</si>
  <si>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</si>
  <si>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</si>
  <si>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</si>
  <si>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</si>
  <si>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</si>
  <si>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</si>
  <si>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</si>
  <si>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</si>
  <si>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</si>
  <si>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</si>
  <si>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</si>
  <si>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</si>
  <si>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</si>
  <si>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</si>
  <si>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</si>
  <si>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</si>
  <si>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</si>
  <si>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</si>
  <si>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</si>
  <si>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</si>
  <si>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</si>
  <si>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</si>
  <si>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</si>
  <si>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</si>
  <si>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</si>
  <si>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</si>
  <si>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</si>
  <si>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</si>
  <si>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</si>
  <si>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</si>
  <si>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</si>
  <si>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</si>
  <si>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</si>
  <si>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</si>
  <si>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</si>
  <si>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</si>
  <si>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</si>
  <si>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</si>
  <si>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</si>
  <si>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</si>
  <si>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</si>
  <si>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</si>
  <si>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</si>
  <si>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</si>
  <si>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</si>
  <si>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</si>
  <si>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</si>
  <si>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</si>
  <si>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</si>
  <si>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</si>
  <si>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公共下水道事業は昭和５９年に供用開始をしており、既に耐用年数を経過している管渠があり、年々耐用年数を経過する管渠が増加する傾向にある。管路施設及び処理施設の経年劣化が進んでいることから、下水道ストックマネジメント計画に基づき、緊急度の高い箇所について改築更新や必要な延命化対策を講じていく。
　また、下水の貯留その他の原因により腐食するおそれが大きい施設については、５年に１回点検及び調査を行うことにより、健全性の確認を行っていく。</t>
  </si>
  <si>
    <t>　当市の下水道事業は、人口減少や節水機器の普及等による使用料収入の減少に加えて、施設及び設備の老朽化に伴う改築更新事業への投資の増大等、今後の下水道事業を取り巻く経営環境はますます厳しくなることが予想されるため、徹底した下水道事業の効率化や健全化に取り組み、事業運営に係る経常的な費用の削減と適正な使用料の設定を進めることで経営基盤の強化を図るとともに、施設や設備等の投資の最適化を進めることが重要となる。
　使用料収入について、原則４年ごとに使用料の妥当性の検証・検討を行い、使用料改定の必要性を判断し、使用料収入の確保に努める。
　投資について、下水道ストックマネジメント計画に基づき、改築更新や必要な延命化対策を講じていく。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</si>
</sst>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0.17</c:v>
                </c:pt>
                <c:pt idx="1">
                  <c:v>0.15</c:v>
                </c:pt>
                <c:pt idx="2">
                  <c:v>0.15</c:v>
                </c:pt>
                <c:pt idx="3">
                  <c:v>0.12</c:v>
                </c:pt>
                <c:pt idx="4">
                  <c:v>9.e-002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49.33</c:v>
                </c:pt>
                <c:pt idx="1">
                  <c:v>70.900000000000006</c:v>
                </c:pt>
                <c:pt idx="2">
                  <c:v>64.680000000000007</c:v>
                </c:pt>
                <c:pt idx="3">
                  <c:v>64.62</c:v>
                </c:pt>
                <c:pt idx="4">
                  <c:v>59.64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57.42</c:v>
                </c:pt>
                <c:pt idx="1">
                  <c:v>56.72</c:v>
                </c:pt>
                <c:pt idx="2">
                  <c:v>56.43</c:v>
                </c:pt>
                <c:pt idx="3">
                  <c:v>55.82</c:v>
                </c:pt>
                <c:pt idx="4">
                  <c:v>56.51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87.05</c:v>
                </c:pt>
                <c:pt idx="1">
                  <c:v>87.54</c:v>
                </c:pt>
                <c:pt idx="2">
                  <c:v>87.87</c:v>
                </c:pt>
                <c:pt idx="3">
                  <c:v>89.65</c:v>
                </c:pt>
                <c:pt idx="4">
                  <c:v>91.01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90.42</c:v>
                </c:pt>
                <c:pt idx="1">
                  <c:v>90.72</c:v>
                </c:pt>
                <c:pt idx="2">
                  <c:v>91.07</c:v>
                </c:pt>
                <c:pt idx="3">
                  <c:v>90.67</c:v>
                </c:pt>
                <c:pt idx="4">
                  <c:v>90.62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85.24</c:v>
                </c:pt>
                <c:pt idx="1">
                  <c:v>81</c:v>
                </c:pt>
                <c:pt idx="2">
                  <c:v>80.95</c:v>
                </c:pt>
                <c:pt idx="3">
                  <c:v>79.11</c:v>
                </c:pt>
                <c:pt idx="4">
                  <c:v>81.540000000000006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106.81</c:v>
                </c:pt>
                <c:pt idx="1">
                  <c:v>106.5</c:v>
                </c:pt>
                <c:pt idx="2">
                  <c:v>106.22</c:v>
                </c:pt>
                <c:pt idx="3">
                  <c:v>107.01</c:v>
                </c:pt>
                <c:pt idx="4">
                  <c:v>106.53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35.93</c:v>
                </c:pt>
                <c:pt idx="1">
                  <c:v>37.96</c:v>
                </c:pt>
                <c:pt idx="2">
                  <c:v>39.880000000000003</c:v>
                </c:pt>
                <c:pt idx="3">
                  <c:v>42.07</c:v>
                </c:pt>
                <c:pt idx="4">
                  <c:v>44.25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29.23</c:v>
                </c:pt>
                <c:pt idx="1">
                  <c:v>20.78</c:v>
                </c:pt>
                <c:pt idx="2">
                  <c:v>23.54</c:v>
                </c:pt>
                <c:pt idx="3">
                  <c:v>25.86</c:v>
                </c:pt>
                <c:pt idx="4">
                  <c:v>26.9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quot;-&quot;">
                  <c:v>11.8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1.37</c:v>
                </c:pt>
                <c:pt idx="1">
                  <c:v>1.34</c:v>
                </c:pt>
                <c:pt idx="2">
                  <c:v>1.5</c:v>
                </c:pt>
                <c:pt idx="3">
                  <c:v>1.4</c:v>
                </c:pt>
                <c:pt idx="4">
                  <c:v>2.08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242.01</c:v>
                </c:pt>
                <c:pt idx="1">
                  <c:v>289.64</c:v>
                </c:pt>
                <c:pt idx="2">
                  <c:v>336.07</c:v>
                </c:pt>
                <c:pt idx="3">
                  <c:v>377.82</c:v>
                </c:pt>
                <c:pt idx="4">
                  <c:v>415.82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34.4</c:v>
                </c:pt>
                <c:pt idx="1">
                  <c:v>18.36</c:v>
                </c:pt>
                <c:pt idx="2">
                  <c:v>18.010000000000002</c:v>
                </c:pt>
                <c:pt idx="3">
                  <c:v>23.86</c:v>
                </c:pt>
                <c:pt idx="4">
                  <c:v>18.41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50.05</c:v>
                </c:pt>
                <c:pt idx="1">
                  <c:v>36.57</c:v>
                </c:pt>
                <c:pt idx="2">
                  <c:v>31.91</c:v>
                </c:pt>
                <c:pt idx="3">
                  <c:v>31.82</c:v>
                </c:pt>
                <c:pt idx="4">
                  <c:v>56.02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68.17</c:v>
                </c:pt>
                <c:pt idx="1">
                  <c:v>55.6</c:v>
                </c:pt>
                <c:pt idx="2">
                  <c:v>59.4</c:v>
                </c:pt>
                <c:pt idx="3">
                  <c:v>68.27</c:v>
                </c:pt>
                <c:pt idx="4">
                  <c:v>74.790000000000006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936.9</c:v>
                </c:pt>
                <c:pt idx="1">
                  <c:v>736.97</c:v>
                </c:pt>
                <c:pt idx="2">
                  <c:v>725.69</c:v>
                </c:pt>
                <c:pt idx="3">
                  <c:v>738.93</c:v>
                </c:pt>
                <c:pt idx="4">
                  <c:v>691.61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789.44</c:v>
                </c:pt>
                <c:pt idx="1">
                  <c:v>789.08</c:v>
                </c:pt>
                <c:pt idx="2">
                  <c:v>747.84</c:v>
                </c:pt>
                <c:pt idx="3">
                  <c:v>804.98</c:v>
                </c:pt>
                <c:pt idx="4">
                  <c:v>767.56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99.86</c:v>
                </c:pt>
                <c:pt idx="1">
                  <c:v>89.93</c:v>
                </c:pt>
                <c:pt idx="2">
                  <c:v>93.57</c:v>
                </c:pt>
                <c:pt idx="3">
                  <c:v>80.67</c:v>
                </c:pt>
                <c:pt idx="4">
                  <c:v>99.58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87.29</c:v>
                </c:pt>
                <c:pt idx="1">
                  <c:v>88.25</c:v>
                </c:pt>
                <c:pt idx="2">
                  <c:v>90.17</c:v>
                </c:pt>
                <c:pt idx="3">
                  <c:v>88.71</c:v>
                </c:pt>
                <c:pt idx="4">
                  <c:v>90.23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199.52</c:v>
                </c:pt>
                <c:pt idx="1">
                  <c:v>220.49</c:v>
                </c:pt>
                <c:pt idx="2">
                  <c:v>213.35</c:v>
                </c:pt>
                <c:pt idx="3">
                  <c:v>251.75</c:v>
                </c:pt>
                <c:pt idx="4">
                  <c:v>203.72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176.67</c:v>
                </c:pt>
                <c:pt idx="1">
                  <c:v>176.37</c:v>
                </c:pt>
                <c:pt idx="2">
                  <c:v>173.17</c:v>
                </c:pt>
                <c:pt idx="3">
                  <c:v>174.8</c:v>
                </c:pt>
                <c:pt idx="4">
                  <c:v>170.2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5"/>
      <c r="D7" s="5"/>
      <c r="E7" s="5"/>
      <c r="F7" s="5"/>
      <c r="G7" s="5"/>
      <c r="H7" s="5"/>
      <c r="I7" s="5" t="s">
        <v>17</v>
      </c>
      <c r="J7" s="5"/>
      <c r="K7" s="5"/>
      <c r="L7" s="5"/>
      <c r="M7" s="5"/>
      <c r="N7" s="5"/>
      <c r="O7" s="5"/>
      <c r="P7" s="5" t="s">
        <v>10</v>
      </c>
      <c r="Q7" s="5"/>
      <c r="R7" s="5"/>
      <c r="S7" s="5"/>
      <c r="T7" s="5"/>
      <c r="U7" s="5"/>
      <c r="V7" s="5"/>
      <c r="W7" s="5" t="s">
        <v>1</v>
      </c>
      <c r="X7" s="5"/>
      <c r="Y7" s="5"/>
      <c r="Z7" s="5"/>
      <c r="AA7" s="5"/>
      <c r="AB7" s="5"/>
      <c r="AC7" s="5"/>
      <c r="AD7" s="5" t="s">
        <v>9</v>
      </c>
      <c r="AE7" s="5"/>
      <c r="AF7" s="5"/>
      <c r="AG7" s="5"/>
      <c r="AH7" s="5"/>
      <c r="AI7" s="5"/>
      <c r="AJ7" s="5"/>
      <c r="AK7" s="3"/>
      <c r="AL7" s="5" t="s">
        <v>18</v>
      </c>
      <c r="AM7" s="5"/>
      <c r="AN7" s="5"/>
      <c r="AO7" s="5"/>
      <c r="AP7" s="5"/>
      <c r="AQ7" s="5"/>
      <c r="AR7" s="5"/>
      <c r="AS7" s="5"/>
      <c r="AT7" s="5" t="s">
        <v>15</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50624</v>
      </c>
      <c r="AM8" s="21"/>
      <c r="AN8" s="21"/>
      <c r="AO8" s="21"/>
      <c r="AP8" s="21"/>
      <c r="AQ8" s="21"/>
      <c r="AR8" s="21"/>
      <c r="AS8" s="21"/>
      <c r="AT8" s="7">
        <f>データ!T6</f>
        <v>404.2</v>
      </c>
      <c r="AU8" s="7"/>
      <c r="AV8" s="7"/>
      <c r="AW8" s="7"/>
      <c r="AX8" s="7"/>
      <c r="AY8" s="7"/>
      <c r="AZ8" s="7"/>
      <c r="BA8" s="7"/>
      <c r="BB8" s="7">
        <f>データ!U6</f>
        <v>125.24</v>
      </c>
      <c r="BC8" s="7"/>
      <c r="BD8" s="7"/>
      <c r="BE8" s="7"/>
      <c r="BF8" s="7"/>
      <c r="BG8" s="7"/>
      <c r="BH8" s="7"/>
      <c r="BI8" s="7"/>
      <c r="BJ8" s="3"/>
      <c r="BK8" s="3"/>
      <c r="BL8" s="27" t="s">
        <v>16</v>
      </c>
      <c r="BM8" s="37"/>
      <c r="BN8" s="44" t="s">
        <v>22</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27</v>
      </c>
      <c r="Q9" s="5"/>
      <c r="R9" s="5"/>
      <c r="S9" s="5"/>
      <c r="T9" s="5"/>
      <c r="U9" s="5"/>
      <c r="V9" s="5"/>
      <c r="W9" s="5" t="s">
        <v>28</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5</v>
      </c>
      <c r="BC9" s="5"/>
      <c r="BD9" s="5"/>
      <c r="BE9" s="5"/>
      <c r="BF9" s="5"/>
      <c r="BG9" s="5"/>
      <c r="BH9" s="5"/>
      <c r="BI9" s="5"/>
      <c r="BJ9" s="3"/>
      <c r="BK9" s="3"/>
      <c r="BL9" s="28" t="s">
        <v>33</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60.54</v>
      </c>
      <c r="J10" s="7"/>
      <c r="K10" s="7"/>
      <c r="L10" s="7"/>
      <c r="M10" s="7"/>
      <c r="N10" s="7"/>
      <c r="O10" s="7"/>
      <c r="P10" s="7">
        <f>データ!P6</f>
        <v>36</v>
      </c>
      <c r="Q10" s="7"/>
      <c r="R10" s="7"/>
      <c r="S10" s="7"/>
      <c r="T10" s="7"/>
      <c r="U10" s="7"/>
      <c r="V10" s="7"/>
      <c r="W10" s="7">
        <f>データ!Q6</f>
        <v>74.59</v>
      </c>
      <c r="X10" s="7"/>
      <c r="Y10" s="7"/>
      <c r="Z10" s="7"/>
      <c r="AA10" s="7"/>
      <c r="AB10" s="7"/>
      <c r="AC10" s="7"/>
      <c r="AD10" s="21">
        <f>データ!R6</f>
        <v>3300</v>
      </c>
      <c r="AE10" s="21"/>
      <c r="AF10" s="21"/>
      <c r="AG10" s="21"/>
      <c r="AH10" s="21"/>
      <c r="AI10" s="21"/>
      <c r="AJ10" s="21"/>
      <c r="AK10" s="2"/>
      <c r="AL10" s="21">
        <f>データ!V6</f>
        <v>18095</v>
      </c>
      <c r="AM10" s="21"/>
      <c r="AN10" s="21"/>
      <c r="AO10" s="21"/>
      <c r="AP10" s="21"/>
      <c r="AQ10" s="21"/>
      <c r="AR10" s="21"/>
      <c r="AS10" s="21"/>
      <c r="AT10" s="7">
        <f>データ!W6</f>
        <v>5.41</v>
      </c>
      <c r="AU10" s="7"/>
      <c r="AV10" s="7"/>
      <c r="AW10" s="7"/>
      <c r="AX10" s="7"/>
      <c r="AY10" s="7"/>
      <c r="AZ10" s="7"/>
      <c r="BA10" s="7"/>
      <c r="BB10" s="7">
        <f>データ!X6</f>
        <v>3344.73</v>
      </c>
      <c r="BC10" s="7"/>
      <c r="BD10" s="7"/>
      <c r="BE10" s="7"/>
      <c r="BF10" s="7"/>
      <c r="BG10" s="7"/>
      <c r="BH10" s="7"/>
      <c r="BI10" s="7"/>
      <c r="BJ10" s="2"/>
      <c r="BK10" s="2"/>
      <c r="BL10" s="29" t="s">
        <v>36</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8</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14</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46</v>
      </c>
      <c r="F84" s="12" t="s">
        <v>47</v>
      </c>
      <c r="G84" s="12" t="s">
        <v>48</v>
      </c>
      <c r="H84" s="12" t="s">
        <v>41</v>
      </c>
      <c r="I84" s="12" t="s">
        <v>12</v>
      </c>
      <c r="J84" s="12" t="s">
        <v>49</v>
      </c>
      <c r="K84" s="12" t="s">
        <v>50</v>
      </c>
      <c r="L84" s="12" t="s">
        <v>4</v>
      </c>
      <c r="M84" s="12" t="s">
        <v>34</v>
      </c>
      <c r="N84" s="12" t="s">
        <v>52</v>
      </c>
      <c r="O84" s="12" t="s">
        <v>54</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iKnPf+G86MygL42yP9JRuI6dauM1dY+i6dH+Hfcfmwsw9fVADDUnGFjJM9bFXar+VCzLVXzzb3AywsduH8welw==" saltValue="O0yMDeEMxrCVPCD8sfn/9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55</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21</v>
      </c>
      <c r="B3" s="58" t="s">
        <v>2</v>
      </c>
      <c r="C3" s="58" t="s">
        <v>58</v>
      </c>
      <c r="D3" s="58" t="s">
        <v>59</v>
      </c>
      <c r="E3" s="58" t="s">
        <v>7</v>
      </c>
      <c r="F3" s="58" t="s">
        <v>6</v>
      </c>
      <c r="G3" s="58" t="s">
        <v>26</v>
      </c>
      <c r="H3" s="64" t="s">
        <v>60</v>
      </c>
      <c r="I3" s="67"/>
      <c r="J3" s="67"/>
      <c r="K3" s="67"/>
      <c r="L3" s="67"/>
      <c r="M3" s="67"/>
      <c r="N3" s="67"/>
      <c r="O3" s="67"/>
      <c r="P3" s="67"/>
      <c r="Q3" s="67"/>
      <c r="R3" s="67"/>
      <c r="S3" s="67"/>
      <c r="T3" s="67"/>
      <c r="U3" s="67"/>
      <c r="V3" s="67"/>
      <c r="W3" s="67"/>
      <c r="X3" s="72"/>
      <c r="Y3" s="75"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45</v>
      </c>
      <c r="AK4" s="76"/>
      <c r="AL4" s="76"/>
      <c r="AM4" s="76"/>
      <c r="AN4" s="76"/>
      <c r="AO4" s="76"/>
      <c r="AP4" s="76"/>
      <c r="AQ4" s="76"/>
      <c r="AR4" s="76"/>
      <c r="AS4" s="76"/>
      <c r="AT4" s="76"/>
      <c r="AU4" s="76" t="s">
        <v>29</v>
      </c>
      <c r="AV4" s="76"/>
      <c r="AW4" s="76"/>
      <c r="AX4" s="76"/>
      <c r="AY4" s="76"/>
      <c r="AZ4" s="76"/>
      <c r="BA4" s="76"/>
      <c r="BB4" s="76"/>
      <c r="BC4" s="76"/>
      <c r="BD4" s="76"/>
      <c r="BE4" s="76"/>
      <c r="BF4" s="76" t="s">
        <v>63</v>
      </c>
      <c r="BG4" s="76"/>
      <c r="BH4" s="76"/>
      <c r="BI4" s="76"/>
      <c r="BJ4" s="76"/>
      <c r="BK4" s="76"/>
      <c r="BL4" s="76"/>
      <c r="BM4" s="76"/>
      <c r="BN4" s="76"/>
      <c r="BO4" s="76"/>
      <c r="BP4" s="76"/>
      <c r="BQ4" s="76" t="s">
        <v>0</v>
      </c>
      <c r="BR4" s="76"/>
      <c r="BS4" s="76"/>
      <c r="BT4" s="76"/>
      <c r="BU4" s="76"/>
      <c r="BV4" s="76"/>
      <c r="BW4" s="76"/>
      <c r="BX4" s="76"/>
      <c r="BY4" s="76"/>
      <c r="BZ4" s="76"/>
      <c r="CA4" s="76"/>
      <c r="CB4" s="76" t="s">
        <v>62</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37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57</v>
      </c>
      <c r="I5" s="66" t="s">
        <v>70</v>
      </c>
      <c r="J5" s="66" t="s">
        <v>71</v>
      </c>
      <c r="K5" s="66" t="s">
        <v>72</v>
      </c>
      <c r="L5" s="66" t="s">
        <v>73</v>
      </c>
      <c r="M5" s="66" t="s">
        <v>9</v>
      </c>
      <c r="N5" s="66" t="s">
        <v>74</v>
      </c>
      <c r="O5" s="66" t="s">
        <v>75</v>
      </c>
      <c r="P5" s="66" t="s">
        <v>76</v>
      </c>
      <c r="Q5" s="66" t="s">
        <v>77</v>
      </c>
      <c r="R5" s="66" t="s">
        <v>78</v>
      </c>
      <c r="S5" s="66" t="s">
        <v>79</v>
      </c>
      <c r="T5" s="66" t="s">
        <v>80</v>
      </c>
      <c r="U5" s="66" t="s">
        <v>64</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44</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2023</v>
      </c>
      <c r="C6" s="61">
        <f t="shared" si="1"/>
        <v>22055</v>
      </c>
      <c r="D6" s="61">
        <f t="shared" si="1"/>
        <v>46</v>
      </c>
      <c r="E6" s="61">
        <f t="shared" si="1"/>
        <v>17</v>
      </c>
      <c r="F6" s="61">
        <f t="shared" si="1"/>
        <v>1</v>
      </c>
      <c r="G6" s="61">
        <f t="shared" si="1"/>
        <v>0</v>
      </c>
      <c r="H6" s="61" t="str">
        <f t="shared" si="1"/>
        <v>青森県　五所川原市</v>
      </c>
      <c r="I6" s="61" t="str">
        <f t="shared" si="1"/>
        <v>法適用</v>
      </c>
      <c r="J6" s="61" t="str">
        <f t="shared" si="1"/>
        <v>下水道事業</v>
      </c>
      <c r="K6" s="61" t="str">
        <f t="shared" si="1"/>
        <v>公共下水道</v>
      </c>
      <c r="L6" s="61" t="str">
        <f t="shared" si="1"/>
        <v>Cc1</v>
      </c>
      <c r="M6" s="61" t="str">
        <f t="shared" si="1"/>
        <v>非設置</v>
      </c>
      <c r="N6" s="69" t="str">
        <f t="shared" si="1"/>
        <v>-</v>
      </c>
      <c r="O6" s="69">
        <f t="shared" si="1"/>
        <v>60.54</v>
      </c>
      <c r="P6" s="69">
        <f t="shared" si="1"/>
        <v>36</v>
      </c>
      <c r="Q6" s="69">
        <f t="shared" si="1"/>
        <v>74.59</v>
      </c>
      <c r="R6" s="69">
        <f t="shared" si="1"/>
        <v>3300</v>
      </c>
      <c r="S6" s="69">
        <f t="shared" si="1"/>
        <v>50624</v>
      </c>
      <c r="T6" s="69">
        <f t="shared" si="1"/>
        <v>404.2</v>
      </c>
      <c r="U6" s="69">
        <f t="shared" si="1"/>
        <v>125.24</v>
      </c>
      <c r="V6" s="69">
        <f t="shared" si="1"/>
        <v>18095</v>
      </c>
      <c r="W6" s="69">
        <f t="shared" si="1"/>
        <v>5.41</v>
      </c>
      <c r="X6" s="69">
        <f t="shared" si="1"/>
        <v>3344.73</v>
      </c>
      <c r="Y6" s="77">
        <f t="shared" ref="Y6:AH6" si="2">IF(Y7="",NA(),Y7)</f>
        <v>85.24</v>
      </c>
      <c r="Z6" s="77">
        <f t="shared" si="2"/>
        <v>81</v>
      </c>
      <c r="AA6" s="77">
        <f t="shared" si="2"/>
        <v>80.95</v>
      </c>
      <c r="AB6" s="77">
        <f t="shared" si="2"/>
        <v>79.11</v>
      </c>
      <c r="AC6" s="77">
        <f t="shared" si="2"/>
        <v>81.540000000000006</v>
      </c>
      <c r="AD6" s="77">
        <f t="shared" si="2"/>
        <v>106.81</v>
      </c>
      <c r="AE6" s="77">
        <f t="shared" si="2"/>
        <v>106.5</v>
      </c>
      <c r="AF6" s="77">
        <f t="shared" si="2"/>
        <v>106.22</v>
      </c>
      <c r="AG6" s="77">
        <f t="shared" si="2"/>
        <v>107.01</v>
      </c>
      <c r="AH6" s="77">
        <f t="shared" si="2"/>
        <v>106.53</v>
      </c>
      <c r="AI6" s="69" t="str">
        <f>IF(AI7="","",IF(AI7="-","【-】","【"&amp;SUBSTITUTE(TEXT(AI7,"#,##0.00"),"-","△")&amp;"】"))</f>
        <v>【105.91】</v>
      </c>
      <c r="AJ6" s="77">
        <f t="shared" ref="AJ6:AS6" si="3">IF(AJ7="",NA(),AJ7)</f>
        <v>242.01</v>
      </c>
      <c r="AK6" s="77">
        <f t="shared" si="3"/>
        <v>289.64</v>
      </c>
      <c r="AL6" s="77">
        <f t="shared" si="3"/>
        <v>336.07</v>
      </c>
      <c r="AM6" s="77">
        <f t="shared" si="3"/>
        <v>377.82</v>
      </c>
      <c r="AN6" s="77">
        <f t="shared" si="3"/>
        <v>415.82</v>
      </c>
      <c r="AO6" s="77">
        <f t="shared" si="3"/>
        <v>34.4</v>
      </c>
      <c r="AP6" s="77">
        <f t="shared" si="3"/>
        <v>18.36</v>
      </c>
      <c r="AQ6" s="77">
        <f t="shared" si="3"/>
        <v>18.010000000000002</v>
      </c>
      <c r="AR6" s="77">
        <f t="shared" si="3"/>
        <v>23.86</v>
      </c>
      <c r="AS6" s="77">
        <f t="shared" si="3"/>
        <v>18.41</v>
      </c>
      <c r="AT6" s="69" t="str">
        <f>IF(AT7="","",IF(AT7="-","【-】","【"&amp;SUBSTITUTE(TEXT(AT7,"#,##0.00"),"-","△")&amp;"】"))</f>
        <v>【3.03】</v>
      </c>
      <c r="AU6" s="77">
        <f t="shared" ref="AU6:BD6" si="4">IF(AU7="",NA(),AU7)</f>
        <v>50.05</v>
      </c>
      <c r="AV6" s="77">
        <f t="shared" si="4"/>
        <v>36.57</v>
      </c>
      <c r="AW6" s="77">
        <f t="shared" si="4"/>
        <v>31.91</v>
      </c>
      <c r="AX6" s="77">
        <f t="shared" si="4"/>
        <v>31.82</v>
      </c>
      <c r="AY6" s="77">
        <f t="shared" si="4"/>
        <v>56.02</v>
      </c>
      <c r="AZ6" s="77">
        <f t="shared" si="4"/>
        <v>68.17</v>
      </c>
      <c r="BA6" s="77">
        <f t="shared" si="4"/>
        <v>55.6</v>
      </c>
      <c r="BB6" s="77">
        <f t="shared" si="4"/>
        <v>59.4</v>
      </c>
      <c r="BC6" s="77">
        <f t="shared" si="4"/>
        <v>68.27</v>
      </c>
      <c r="BD6" s="77">
        <f t="shared" si="4"/>
        <v>74.790000000000006</v>
      </c>
      <c r="BE6" s="69" t="str">
        <f>IF(BE7="","",IF(BE7="-","【-】","【"&amp;SUBSTITUTE(TEXT(BE7,"#,##0.00"),"-","△")&amp;"】"))</f>
        <v>【78.43】</v>
      </c>
      <c r="BF6" s="77">
        <f t="shared" ref="BF6:BO6" si="5">IF(BF7="",NA(),BF7)</f>
        <v>936.9</v>
      </c>
      <c r="BG6" s="77">
        <f t="shared" si="5"/>
        <v>736.97</v>
      </c>
      <c r="BH6" s="77">
        <f t="shared" si="5"/>
        <v>725.69</v>
      </c>
      <c r="BI6" s="77">
        <f t="shared" si="5"/>
        <v>738.93</v>
      </c>
      <c r="BJ6" s="77">
        <f t="shared" si="5"/>
        <v>691.61</v>
      </c>
      <c r="BK6" s="77">
        <f t="shared" si="5"/>
        <v>789.44</v>
      </c>
      <c r="BL6" s="77">
        <f t="shared" si="5"/>
        <v>789.08</v>
      </c>
      <c r="BM6" s="77">
        <f t="shared" si="5"/>
        <v>747.84</v>
      </c>
      <c r="BN6" s="77">
        <f t="shared" si="5"/>
        <v>804.98</v>
      </c>
      <c r="BO6" s="77">
        <f t="shared" si="5"/>
        <v>767.56</v>
      </c>
      <c r="BP6" s="69" t="str">
        <f>IF(BP7="","",IF(BP7="-","【-】","【"&amp;SUBSTITUTE(TEXT(BP7,"#,##0.00"),"-","△")&amp;"】"))</f>
        <v>【630.82】</v>
      </c>
      <c r="BQ6" s="77">
        <f t="shared" ref="BQ6:BZ6" si="6">IF(BQ7="",NA(),BQ7)</f>
        <v>99.86</v>
      </c>
      <c r="BR6" s="77">
        <f t="shared" si="6"/>
        <v>89.93</v>
      </c>
      <c r="BS6" s="77">
        <f t="shared" si="6"/>
        <v>93.57</v>
      </c>
      <c r="BT6" s="77">
        <f t="shared" si="6"/>
        <v>80.67</v>
      </c>
      <c r="BU6" s="77">
        <f t="shared" si="6"/>
        <v>99.58</v>
      </c>
      <c r="BV6" s="77">
        <f t="shared" si="6"/>
        <v>87.29</v>
      </c>
      <c r="BW6" s="77">
        <f t="shared" si="6"/>
        <v>88.25</v>
      </c>
      <c r="BX6" s="77">
        <f t="shared" si="6"/>
        <v>90.17</v>
      </c>
      <c r="BY6" s="77">
        <f t="shared" si="6"/>
        <v>88.71</v>
      </c>
      <c r="BZ6" s="77">
        <f t="shared" si="6"/>
        <v>90.23</v>
      </c>
      <c r="CA6" s="69" t="str">
        <f>IF(CA7="","",IF(CA7="-","【-】","【"&amp;SUBSTITUTE(TEXT(CA7,"#,##0.00"),"-","△")&amp;"】"))</f>
        <v>【97.81】</v>
      </c>
      <c r="CB6" s="77">
        <f t="shared" ref="CB6:CK6" si="7">IF(CB7="",NA(),CB7)</f>
        <v>199.52</v>
      </c>
      <c r="CC6" s="77">
        <f t="shared" si="7"/>
        <v>220.49</v>
      </c>
      <c r="CD6" s="77">
        <f t="shared" si="7"/>
        <v>213.35</v>
      </c>
      <c r="CE6" s="77">
        <f t="shared" si="7"/>
        <v>251.75</v>
      </c>
      <c r="CF6" s="77">
        <f t="shared" si="7"/>
        <v>203.72</v>
      </c>
      <c r="CG6" s="77">
        <f t="shared" si="7"/>
        <v>176.67</v>
      </c>
      <c r="CH6" s="77">
        <f t="shared" si="7"/>
        <v>176.37</v>
      </c>
      <c r="CI6" s="77">
        <f t="shared" si="7"/>
        <v>173.17</v>
      </c>
      <c r="CJ6" s="77">
        <f t="shared" si="7"/>
        <v>174.8</v>
      </c>
      <c r="CK6" s="77">
        <f t="shared" si="7"/>
        <v>170.2</v>
      </c>
      <c r="CL6" s="69" t="str">
        <f>IF(CL7="","",IF(CL7="-","【-】","【"&amp;SUBSTITUTE(TEXT(CL7,"#,##0.00"),"-","△")&amp;"】"))</f>
        <v>【138.75】</v>
      </c>
      <c r="CM6" s="77">
        <f t="shared" ref="CM6:CV6" si="8">IF(CM7="",NA(),CM7)</f>
        <v>49.33</v>
      </c>
      <c r="CN6" s="77">
        <f t="shared" si="8"/>
        <v>70.900000000000006</v>
      </c>
      <c r="CO6" s="77">
        <f t="shared" si="8"/>
        <v>64.680000000000007</v>
      </c>
      <c r="CP6" s="77">
        <f t="shared" si="8"/>
        <v>64.62</v>
      </c>
      <c r="CQ6" s="77">
        <f t="shared" si="8"/>
        <v>59.64</v>
      </c>
      <c r="CR6" s="77">
        <f t="shared" si="8"/>
        <v>57.42</v>
      </c>
      <c r="CS6" s="77">
        <f t="shared" si="8"/>
        <v>56.72</v>
      </c>
      <c r="CT6" s="77">
        <f t="shared" si="8"/>
        <v>56.43</v>
      </c>
      <c r="CU6" s="77">
        <f t="shared" si="8"/>
        <v>55.82</v>
      </c>
      <c r="CV6" s="77">
        <f t="shared" si="8"/>
        <v>56.51</v>
      </c>
      <c r="CW6" s="69" t="str">
        <f>IF(CW7="","",IF(CW7="-","【-】","【"&amp;SUBSTITUTE(TEXT(CW7,"#,##0.00"),"-","△")&amp;"】"))</f>
        <v>【58.94】</v>
      </c>
      <c r="CX6" s="77">
        <f t="shared" ref="CX6:DG6" si="9">IF(CX7="",NA(),CX7)</f>
        <v>87.05</v>
      </c>
      <c r="CY6" s="77">
        <f t="shared" si="9"/>
        <v>87.54</v>
      </c>
      <c r="CZ6" s="77">
        <f t="shared" si="9"/>
        <v>87.87</v>
      </c>
      <c r="DA6" s="77">
        <f t="shared" si="9"/>
        <v>89.65</v>
      </c>
      <c r="DB6" s="77">
        <f t="shared" si="9"/>
        <v>91.01</v>
      </c>
      <c r="DC6" s="77">
        <f t="shared" si="9"/>
        <v>90.42</v>
      </c>
      <c r="DD6" s="77">
        <f t="shared" si="9"/>
        <v>90.72</v>
      </c>
      <c r="DE6" s="77">
        <f t="shared" si="9"/>
        <v>91.07</v>
      </c>
      <c r="DF6" s="77">
        <f t="shared" si="9"/>
        <v>90.67</v>
      </c>
      <c r="DG6" s="77">
        <f t="shared" si="9"/>
        <v>90.62</v>
      </c>
      <c r="DH6" s="69" t="str">
        <f>IF(DH7="","",IF(DH7="-","【-】","【"&amp;SUBSTITUTE(TEXT(DH7,"#,##0.00"),"-","△")&amp;"】"))</f>
        <v>【95.91】</v>
      </c>
      <c r="DI6" s="77">
        <f t="shared" ref="DI6:DR6" si="10">IF(DI7="",NA(),DI7)</f>
        <v>35.93</v>
      </c>
      <c r="DJ6" s="77">
        <f t="shared" si="10"/>
        <v>37.96</v>
      </c>
      <c r="DK6" s="77">
        <f t="shared" si="10"/>
        <v>39.880000000000003</v>
      </c>
      <c r="DL6" s="77">
        <f t="shared" si="10"/>
        <v>42.07</v>
      </c>
      <c r="DM6" s="77">
        <f t="shared" si="10"/>
        <v>44.25</v>
      </c>
      <c r="DN6" s="77">
        <f t="shared" si="10"/>
        <v>29.23</v>
      </c>
      <c r="DO6" s="77">
        <f t="shared" si="10"/>
        <v>20.78</v>
      </c>
      <c r="DP6" s="77">
        <f t="shared" si="10"/>
        <v>23.54</v>
      </c>
      <c r="DQ6" s="77">
        <f t="shared" si="10"/>
        <v>25.86</v>
      </c>
      <c r="DR6" s="77">
        <f t="shared" si="10"/>
        <v>26.9</v>
      </c>
      <c r="DS6" s="69" t="str">
        <f>IF(DS7="","",IF(DS7="-","【-】","【"&amp;SUBSTITUTE(TEXT(DS7,"#,##0.00"),"-","△")&amp;"】"))</f>
        <v>【41.09】</v>
      </c>
      <c r="DT6" s="69">
        <f t="shared" ref="DT6:EC6" si="11">IF(DT7="",NA(),DT7)</f>
        <v>0</v>
      </c>
      <c r="DU6" s="69">
        <f t="shared" si="11"/>
        <v>0</v>
      </c>
      <c r="DV6" s="69">
        <f t="shared" si="11"/>
        <v>0</v>
      </c>
      <c r="DW6" s="69">
        <f t="shared" si="11"/>
        <v>0</v>
      </c>
      <c r="DX6" s="77">
        <f t="shared" si="11"/>
        <v>11.8</v>
      </c>
      <c r="DY6" s="77">
        <f t="shared" si="11"/>
        <v>1.37</v>
      </c>
      <c r="DZ6" s="77">
        <f t="shared" si="11"/>
        <v>1.34</v>
      </c>
      <c r="EA6" s="77">
        <f t="shared" si="11"/>
        <v>1.5</v>
      </c>
      <c r="EB6" s="77">
        <f t="shared" si="11"/>
        <v>1.4</v>
      </c>
      <c r="EC6" s="77">
        <f t="shared" si="11"/>
        <v>2.08</v>
      </c>
      <c r="ED6" s="69" t="str">
        <f>IF(ED7="","",IF(ED7="-","【-】","【"&amp;SUBSTITUTE(TEXT(ED7,"#,##0.00"),"-","△")&amp;"】"))</f>
        <v>【8.68】</v>
      </c>
      <c r="EE6" s="69">
        <f t="shared" ref="EE6:EN6" si="12">IF(EE7="",NA(),EE7)</f>
        <v>0</v>
      </c>
      <c r="EF6" s="69">
        <f t="shared" si="12"/>
        <v>0</v>
      </c>
      <c r="EG6" s="69">
        <f t="shared" si="12"/>
        <v>0</v>
      </c>
      <c r="EH6" s="69">
        <f t="shared" si="12"/>
        <v>0</v>
      </c>
      <c r="EI6" s="69">
        <f t="shared" si="12"/>
        <v>0</v>
      </c>
      <c r="EJ6" s="77">
        <f t="shared" si="12"/>
        <v>0.17</v>
      </c>
      <c r="EK6" s="77">
        <f t="shared" si="12"/>
        <v>0.15</v>
      </c>
      <c r="EL6" s="77">
        <f t="shared" si="12"/>
        <v>0.15</v>
      </c>
      <c r="EM6" s="77">
        <f t="shared" si="12"/>
        <v>0.12</v>
      </c>
      <c r="EN6" s="77">
        <f t="shared" si="12"/>
        <v>9.e-002</v>
      </c>
      <c r="EO6" s="69" t="str">
        <f>IF(EO7="","",IF(EO7="-","【-】","【"&amp;SUBSTITUTE(TEXT(EO7,"#,##0.00"),"-","△")&amp;"】"))</f>
        <v>【0.22】</v>
      </c>
    </row>
    <row r="7" spans="1:148" s="55" customFormat="1">
      <c r="A7" s="56"/>
      <c r="B7" s="62">
        <v>2023</v>
      </c>
      <c r="C7" s="62">
        <v>22055</v>
      </c>
      <c r="D7" s="62">
        <v>46</v>
      </c>
      <c r="E7" s="62">
        <v>17</v>
      </c>
      <c r="F7" s="62">
        <v>1</v>
      </c>
      <c r="G7" s="62">
        <v>0</v>
      </c>
      <c r="H7" s="62" t="s">
        <v>96</v>
      </c>
      <c r="I7" s="62" t="s">
        <v>97</v>
      </c>
      <c r="J7" s="62" t="s">
        <v>98</v>
      </c>
      <c r="K7" s="62" t="s">
        <v>99</v>
      </c>
      <c r="L7" s="62" t="s">
        <v>100</v>
      </c>
      <c r="M7" s="62" t="s">
        <v>101</v>
      </c>
      <c r="N7" s="70" t="s">
        <v>102</v>
      </c>
      <c r="O7" s="70">
        <v>60.54</v>
      </c>
      <c r="P7" s="70">
        <v>36</v>
      </c>
      <c r="Q7" s="70">
        <v>74.59</v>
      </c>
      <c r="R7" s="70">
        <v>3300</v>
      </c>
      <c r="S7" s="70">
        <v>50624</v>
      </c>
      <c r="T7" s="70">
        <v>404.2</v>
      </c>
      <c r="U7" s="70">
        <v>125.24</v>
      </c>
      <c r="V7" s="70">
        <v>18095</v>
      </c>
      <c r="W7" s="70">
        <v>5.41</v>
      </c>
      <c r="X7" s="70">
        <v>3344.73</v>
      </c>
      <c r="Y7" s="70">
        <v>85.24</v>
      </c>
      <c r="Z7" s="70">
        <v>81</v>
      </c>
      <c r="AA7" s="70">
        <v>80.95</v>
      </c>
      <c r="AB7" s="70">
        <v>79.11</v>
      </c>
      <c r="AC7" s="70">
        <v>81.540000000000006</v>
      </c>
      <c r="AD7" s="70">
        <v>106.81</v>
      </c>
      <c r="AE7" s="70">
        <v>106.5</v>
      </c>
      <c r="AF7" s="70">
        <v>106.22</v>
      </c>
      <c r="AG7" s="70">
        <v>107.01</v>
      </c>
      <c r="AH7" s="70">
        <v>106.53</v>
      </c>
      <c r="AI7" s="70">
        <v>105.91</v>
      </c>
      <c r="AJ7" s="70">
        <v>242.01</v>
      </c>
      <c r="AK7" s="70">
        <v>289.64</v>
      </c>
      <c r="AL7" s="70">
        <v>336.07</v>
      </c>
      <c r="AM7" s="70">
        <v>377.82</v>
      </c>
      <c r="AN7" s="70">
        <v>415.82</v>
      </c>
      <c r="AO7" s="70">
        <v>34.4</v>
      </c>
      <c r="AP7" s="70">
        <v>18.36</v>
      </c>
      <c r="AQ7" s="70">
        <v>18.010000000000002</v>
      </c>
      <c r="AR7" s="70">
        <v>23.86</v>
      </c>
      <c r="AS7" s="70">
        <v>18.41</v>
      </c>
      <c r="AT7" s="70">
        <v>3.03</v>
      </c>
      <c r="AU7" s="70">
        <v>50.05</v>
      </c>
      <c r="AV7" s="70">
        <v>36.57</v>
      </c>
      <c r="AW7" s="70">
        <v>31.91</v>
      </c>
      <c r="AX7" s="70">
        <v>31.82</v>
      </c>
      <c r="AY7" s="70">
        <v>56.02</v>
      </c>
      <c r="AZ7" s="70">
        <v>68.17</v>
      </c>
      <c r="BA7" s="70">
        <v>55.6</v>
      </c>
      <c r="BB7" s="70">
        <v>59.4</v>
      </c>
      <c r="BC7" s="70">
        <v>68.27</v>
      </c>
      <c r="BD7" s="70">
        <v>74.790000000000006</v>
      </c>
      <c r="BE7" s="70">
        <v>78.430000000000007</v>
      </c>
      <c r="BF7" s="70">
        <v>936.9</v>
      </c>
      <c r="BG7" s="70">
        <v>736.97</v>
      </c>
      <c r="BH7" s="70">
        <v>725.69</v>
      </c>
      <c r="BI7" s="70">
        <v>738.93</v>
      </c>
      <c r="BJ7" s="70">
        <v>691.61</v>
      </c>
      <c r="BK7" s="70">
        <v>789.44</v>
      </c>
      <c r="BL7" s="70">
        <v>789.08</v>
      </c>
      <c r="BM7" s="70">
        <v>747.84</v>
      </c>
      <c r="BN7" s="70">
        <v>804.98</v>
      </c>
      <c r="BO7" s="70">
        <v>767.56</v>
      </c>
      <c r="BP7" s="70">
        <v>630.82000000000005</v>
      </c>
      <c r="BQ7" s="70">
        <v>99.86</v>
      </c>
      <c r="BR7" s="70">
        <v>89.93</v>
      </c>
      <c r="BS7" s="70">
        <v>93.57</v>
      </c>
      <c r="BT7" s="70">
        <v>80.67</v>
      </c>
      <c r="BU7" s="70">
        <v>99.58</v>
      </c>
      <c r="BV7" s="70">
        <v>87.29</v>
      </c>
      <c r="BW7" s="70">
        <v>88.25</v>
      </c>
      <c r="BX7" s="70">
        <v>90.17</v>
      </c>
      <c r="BY7" s="70">
        <v>88.71</v>
      </c>
      <c r="BZ7" s="70">
        <v>90.23</v>
      </c>
      <c r="CA7" s="70">
        <v>97.81</v>
      </c>
      <c r="CB7" s="70">
        <v>199.52</v>
      </c>
      <c r="CC7" s="70">
        <v>220.49</v>
      </c>
      <c r="CD7" s="70">
        <v>213.35</v>
      </c>
      <c r="CE7" s="70">
        <v>251.75</v>
      </c>
      <c r="CF7" s="70">
        <v>203.72</v>
      </c>
      <c r="CG7" s="70">
        <v>176.67</v>
      </c>
      <c r="CH7" s="70">
        <v>176.37</v>
      </c>
      <c r="CI7" s="70">
        <v>173.17</v>
      </c>
      <c r="CJ7" s="70">
        <v>174.8</v>
      </c>
      <c r="CK7" s="70">
        <v>170.2</v>
      </c>
      <c r="CL7" s="70">
        <v>138.75</v>
      </c>
      <c r="CM7" s="70">
        <v>49.33</v>
      </c>
      <c r="CN7" s="70">
        <v>70.900000000000006</v>
      </c>
      <c r="CO7" s="70">
        <v>64.680000000000007</v>
      </c>
      <c r="CP7" s="70">
        <v>64.62</v>
      </c>
      <c r="CQ7" s="70">
        <v>59.64</v>
      </c>
      <c r="CR7" s="70">
        <v>57.42</v>
      </c>
      <c r="CS7" s="70">
        <v>56.72</v>
      </c>
      <c r="CT7" s="70">
        <v>56.43</v>
      </c>
      <c r="CU7" s="70">
        <v>55.82</v>
      </c>
      <c r="CV7" s="70">
        <v>56.51</v>
      </c>
      <c r="CW7" s="70">
        <v>58.94</v>
      </c>
      <c r="CX7" s="70">
        <v>87.05</v>
      </c>
      <c r="CY7" s="70">
        <v>87.54</v>
      </c>
      <c r="CZ7" s="70">
        <v>87.87</v>
      </c>
      <c r="DA7" s="70">
        <v>89.65</v>
      </c>
      <c r="DB7" s="70">
        <v>91.01</v>
      </c>
      <c r="DC7" s="70">
        <v>90.42</v>
      </c>
      <c r="DD7" s="70">
        <v>90.72</v>
      </c>
      <c r="DE7" s="70">
        <v>91.07</v>
      </c>
      <c r="DF7" s="70">
        <v>90.67</v>
      </c>
      <c r="DG7" s="70">
        <v>90.62</v>
      </c>
      <c r="DH7" s="70">
        <v>95.91</v>
      </c>
      <c r="DI7" s="70">
        <v>35.93</v>
      </c>
      <c r="DJ7" s="70">
        <v>37.96</v>
      </c>
      <c r="DK7" s="70">
        <v>39.880000000000003</v>
      </c>
      <c r="DL7" s="70">
        <v>42.07</v>
      </c>
      <c r="DM7" s="70">
        <v>44.25</v>
      </c>
      <c r="DN7" s="70">
        <v>29.23</v>
      </c>
      <c r="DO7" s="70">
        <v>20.78</v>
      </c>
      <c r="DP7" s="70">
        <v>23.54</v>
      </c>
      <c r="DQ7" s="70">
        <v>25.86</v>
      </c>
      <c r="DR7" s="70">
        <v>26.9</v>
      </c>
      <c r="DS7" s="70">
        <v>41.09</v>
      </c>
      <c r="DT7" s="70">
        <v>0</v>
      </c>
      <c r="DU7" s="70">
        <v>0</v>
      </c>
      <c r="DV7" s="70">
        <v>0</v>
      </c>
      <c r="DW7" s="70">
        <v>0</v>
      </c>
      <c r="DX7" s="70">
        <v>11.8</v>
      </c>
      <c r="DY7" s="70">
        <v>1.37</v>
      </c>
      <c r="DZ7" s="70">
        <v>1.34</v>
      </c>
      <c r="EA7" s="70">
        <v>1.5</v>
      </c>
      <c r="EB7" s="70">
        <v>1.4</v>
      </c>
      <c r="EC7" s="70">
        <v>2.08</v>
      </c>
      <c r="ED7" s="70">
        <v>8.68</v>
      </c>
      <c r="EE7" s="70">
        <v>0</v>
      </c>
      <c r="EF7" s="70">
        <v>0</v>
      </c>
      <c r="EG7" s="70">
        <v>0</v>
      </c>
      <c r="EH7" s="70">
        <v>0</v>
      </c>
      <c r="EI7" s="70">
        <v>0</v>
      </c>
      <c r="EJ7" s="70">
        <v>0.17</v>
      </c>
      <c r="EK7" s="70">
        <v>0.15</v>
      </c>
      <c r="EL7" s="70">
        <v>0.15</v>
      </c>
      <c r="EM7" s="70">
        <v>0.12</v>
      </c>
      <c r="EN7" s="70">
        <v>9.e-002</v>
      </c>
      <c r="EO7" s="70">
        <v>0.22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2025-01-24T06:57:39Z</dcterms:created>
  <dcterms:modified xsi:type="dcterms:W3CDTF">2025-01-28T05:19:02Z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2025-01-28T05:19:02Z</vt:filetime>
  </property>
</Properties>
</file>