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mkj042GsO5wdk2H+xiIq6dChYQybyUu7VuCOV/fE5xG2+uozzRg4BcZ/JRcBjbZb024mHHOLCvdOhiN690tgA==" workbookSaltValue="hU8NQ/AkXZ7m6bxyIlQ3jg==" workbookSpinCount="100000" lockStructure="1"/>
  <bookViews>
    <workbookView xWindow="0" yWindow="0" windowWidth="15360" windowHeight="7632"/>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<sst xmlns="http://schemas.openxmlformats.org/spreadsheetml/2006/main" count="232" uniqueCount="120">
  <si>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</si>
  <si>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</si>
  <si>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</si>
  <si>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</si>
  <si>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</si>
  <si>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</si>
  <si>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</si>
  <si>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</si>
  <si>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</si>
  <si>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</si>
  <si>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</si>
  <si>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</si>
  <si>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</si>
  <si>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</si>
  <si>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</si>
  <si>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</si>
  <si>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</si>
  <si>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</si>
  <si>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</si>
  <si>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</si>
  <si>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</si>
  <si>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</si>
  <si>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</si>
  <si>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</si>
  <si>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</si>
  <si>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</si>
  <si>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</si>
  <si>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</si>
  <si>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</si>
  <si>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</si>
  <si>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</si>
  <si>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</si>
  <si>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</si>
  <si>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</si>
  <si>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</si>
  <si>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</si>
  <si>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</si>
  <si>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</si>
  <si>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</si>
  <si>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</si>
  <si>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</si>
  <si>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</si>
  <si>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</si>
  <si>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</si>
  <si>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</si>
  <si>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</si>
  <si>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</si>
  <si>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</si>
  <si>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</si>
  <si>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</si>
  <si>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</si>
  <si>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</si>
  <si>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</si>
  <si>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</si>
  <si>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</si>
  <si>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</si>
  <si>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</si>
  <si>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</si>
  <si>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</si>
  <si>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</si>
  <si>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</si>
  <si>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</si>
  <si>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</si>
  <si>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</si>
  <si>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</si>
  <si>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</si>
  <si>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</si>
  <si>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</si>
  <si>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</si>
  <si>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</si>
  <si>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</si>
  <si>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</si>
  <si>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</si>
  <si>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</si>
  <si>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</si>
  <si>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</si>
  <si>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</si>
  <si>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</si>
  <si>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</si>
  <si>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</si>
  <si>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</si>
  <si>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</si>
  <si>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</si>
  <si>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</si>
  <si>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</si>
  <si>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</si>
  <si>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</si>
  <si>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</si>
  <si>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</si>
  <si>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</si>
  <si>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</si>
  <si>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</si>
  <si>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</si>
  <si>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</si>
  <si>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</si>
  <si>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</si>
  <si>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</si>
  <si>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</si>
  <si>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</si>
  <si>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</si>
  <si>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</si>
  <si>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</si>
  <si>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</si>
  <si>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</si>
  <si>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</si>
  <si>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五所川原市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</si>
  <si>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</si>
  <si>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</si>
  <si>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</si>
  <si>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</si>
  <si>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</si>
  <si>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</si>
  <si>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</si>
  <si>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</si>
  <si>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</si>
  <si>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</si>
  <si>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</si>
  <si>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経常収支比率、料金回収率とも類似団体及び全国平均を上回っており、累積欠損金並びに一般会計からの繰入金も無いため、現時点では給水収益により給水費用を賄えている。
　流動比率は類似団体及び全国平均を下回るものの100％以上を維持し、短期的な債務に対する支払能力を確保している。
　企業債残高対給水収益比率は、類似団体及び全国平均を上回っており、財源を企業債に依存していることがわかる。ただし、借入額の抑制を進めているため、比率は減少傾向となっている。
　給水原価は、類似団体及び全国平均を上回っており、比率の変動も横ばいであることから、施設維持管理の効率化を図る必要がある。
　施設利用率は、類似団体及び全国平均を下回っている。原因は、施設の配水能力と、人口減に伴う配水量減による乖離分である。
　その一方で有収率は減少しており、水道管の老朽化による漏水が原因と考えられるが、原因の調査及び特定を図り、対策を講じる必要がある。</t>
    <rPh sb="283" eb="285">
      <t>ヒツヨウ</t>
    </rPh>
    <rPh sb="369" eb="371">
      <t>スイドウ</t>
    </rPh>
    <rPh sb="371" eb="372">
      <t>カン</t>
    </rPh>
    <rPh sb="373" eb="376">
      <t>ロウキュウカ</t>
    </rPh>
    <rPh sb="379" eb="381">
      <t>ロウスイ</t>
    </rPh>
    <rPh sb="382" eb="384">
      <t>ゲンイン</t>
    </rPh>
    <rPh sb="385" eb="386">
      <t>カンガ</t>
    </rPh>
    <phoneticPr fontId="4"/>
  </si>
  <si>
    <t>　現時点では給水収益により給水に係る費用を賄えているが、人口減に伴う収益減や、管路及び施設等更新費用増を見据え、更なる経費削減や補助金等の財源確保に取り組み、効率的に水道事業を運営する必要がある。
　管路及び施設等の老朽化も進んでいることから、適切な更新計画及び耐震化計画を立て、更新事業の平準化を図る必要がある。老朽化が著しい浄水場のダウンサイジング等も引き続き検討していく。
　また、五所川原地区・金木地区で料金体系が異なっているため、料金の統合や、持続可能な水道事業の経営に必要な範囲での料金改定の検討も必要である。</t>
    <phoneticPr fontId="4"/>
  </si>
  <si>
    <t>　有形固定資産減価償却率は、類似団体及び全国平均を上回り、資産の老朽化が進んでいることがわかる。
　管路経年化率は、平成27年度から類似団体及び全国平均を上回り、更新時期を迎えた管路が増加していることがわかる。
　管路更新率は、平成29年度の比率は前年度より微増しており、平成27年度からの更新状況は上向きとなっているが、現状の更新率でも、すべての管路の更新には約130年を要するため十分とは言い得ない状況にある。</t>
    <rPh sb="116" eb="118">
      <t>ヘイセイ</t>
    </rPh>
    <rPh sb="138" eb="140">
      <t>ヘイセイ</t>
    </rPh>
    <rPh sb="142" eb="144">
      <t>ネンド</t>
    </rPh>
    <rPh sb="147" eb="149">
      <t>コウシン</t>
    </rPh>
    <rPh sb="163" eb="165">
      <t>ゲンジョウ</t>
    </rPh>
    <rPh sb="166" eb="168">
      <t>コウシン</t>
    </rPh>
    <rPh sb="168" eb="169">
      <t>リツ</t>
    </rPh>
    <rPh sb="176" eb="178">
      <t>カンロ</t>
    </rPh>
    <rPh sb="179" eb="181">
      <t>コウシン</t>
    </rPh>
    <rPh sb="183" eb="184">
      <t>ヤク</t>
    </rPh>
    <rPh sb="189" eb="190">
      <t>ヨウ</t>
    </rPh>
    <rPh sb="194" eb="196">
      <t>ジュウブン</t>
    </rPh>
    <rPh sb="198" eb="199">
      <t>イ</t>
    </rPh>
    <rPh sb="200" eb="201">
      <t>エ</t>
    </rPh>
    <rPh sb="203" eb="20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</si>
</sst>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9"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0.82</c:v>
                </c:pt>
                <c:pt idx="1">
                  <c:v>0.75</c:v>
                </c:pt>
                <c:pt idx="2">
                  <c:v>0.44</c:v>
                </c:pt>
                <c:pt idx="3">
                  <c:v>0.52</c:v>
                </c:pt>
                <c:pt idx="4">
                  <c:v>0.72</c:v>
                </c:pt>
              </c:numCache>
            </c:numRef>
          </c:val>
          <c:extLst xmlns:c16r2="http://schemas.microsoft.com/office/drawing/2015/06/chart">
            <c:ext xmlns:c16="http://schemas.microsoft.com/office/drawing/2014/chart" uri="{C3380CC4-5D6E-409C-BE32-E72D297353CC}">
              <c16:uniqueId val="{00000000-ED87-4245-926A-B15876018946}"/>
            </c:ext>
          </c:extLst>
        </c:ser>
        <c:dLbls>
          <c:showLegendKey val="0"/>
          <c:showVal val="0"/>
          <c:showCatName val="0"/>
          <c:showSerName val="0"/>
          <c:showPercent val="0"/>
          <c:showBubbleSize val="0"/>
        </c:dLbls>
        <c:gapWidth val="150"/>
        <c:axId val="85437440"/>
        <c:axId val="9473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ED87-4245-926A-B15876018946}"/>
            </c:ext>
          </c:extLst>
        </c:ser>
        <c:dLbls>
          <c:showLegendKey val="0"/>
          <c:showVal val="0"/>
          <c:showCatName val="0"/>
          <c:showSerName val="0"/>
          <c:showPercent val="0"/>
          <c:showBubbleSize val="0"/>
        </c:dLbls>
        <c:marker val="1"/>
        <c:smooth val="0"/>
        <c:axId val="85437440"/>
        <c:axId val="94737920"/>
      </c:lineChart>
      <c:dateAx>
        <c:axId val="85437440"/>
        <c:scaling>
          <c:orientation val="minMax"/>
        </c:scaling>
        <c:delete val="1"/>
        <c:axPos val="b"/>
        <c:numFmt formatCode="ge" sourceLinked="1"/>
        <c:majorTickMark val="none"/>
        <c:minorTickMark val="none"/>
        <c:tickLblPos val="none"/>
        <c:crossAx val="94737920"/>
        <c:crosses val="autoZero"/>
        <c:auto val="1"/>
        <c:lblOffset val="100"/>
        <c:baseTimeUnit val="years"/>
      </c:dateAx>
      <c:valAx>
        <c:axId val="9473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3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52.06</c:v>
                </c:pt>
                <c:pt idx="1">
                  <c:v>51.54</c:v>
                </c:pt>
                <c:pt idx="2">
                  <c:v>51.17</c:v>
                </c:pt>
                <c:pt idx="3">
                  <c:v>52.53</c:v>
                </c:pt>
                <c:pt idx="4">
                  <c:v>52.05</c:v>
                </c:pt>
              </c:numCache>
            </c:numRef>
          </c:val>
          <c:extLst xmlns:c16r2="http://schemas.microsoft.com/office/drawing/2015/06/chart">
            <c:ext xmlns:c16="http://schemas.microsoft.com/office/drawing/2014/chart" uri="{C3380CC4-5D6E-409C-BE32-E72D297353CC}">
              <c16:uniqueId val="{00000000-DBC7-45F4-8F26-9327F5C406FA}"/>
            </c:ext>
          </c:extLst>
        </c:ser>
        <c:dLbls>
          <c:showLegendKey val="0"/>
          <c:showVal val="0"/>
          <c:showCatName val="0"/>
          <c:showSerName val="0"/>
          <c:showPercent val="0"/>
          <c:showBubbleSize val="0"/>
        </c:dLbls>
        <c:gapWidth val="150"/>
        <c:axId val="81980032"/>
        <c:axId val="8203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DBC7-45F4-8F26-9327F5C406FA}"/>
            </c:ext>
          </c:extLst>
        </c:ser>
        <c:dLbls>
          <c:showLegendKey val="0"/>
          <c:showVal val="0"/>
          <c:showCatName val="0"/>
          <c:showSerName val="0"/>
          <c:showPercent val="0"/>
          <c:showBubbleSize val="0"/>
        </c:dLbls>
        <c:marker val="1"/>
        <c:smooth val="0"/>
        <c:axId val="81980032"/>
        <c:axId val="82031360"/>
      </c:lineChart>
      <c:dateAx>
        <c:axId val="81980032"/>
        <c:scaling>
          <c:orientation val="minMax"/>
        </c:scaling>
        <c:delete val="1"/>
        <c:axPos val="b"/>
        <c:numFmt formatCode="ge" sourceLinked="1"/>
        <c:majorTickMark val="none"/>
        <c:minorTickMark val="none"/>
        <c:tickLblPos val="none"/>
        <c:crossAx val="82031360"/>
        <c:crosses val="autoZero"/>
        <c:auto val="1"/>
        <c:lblOffset val="100"/>
        <c:baseTimeUnit val="years"/>
      </c:dateAx>
      <c:valAx>
        <c:axId val="820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8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85.36</c:v>
                </c:pt>
                <c:pt idx="1">
                  <c:v>83.95</c:v>
                </c:pt>
                <c:pt idx="2">
                  <c:v>84.13</c:v>
                </c:pt>
                <c:pt idx="3">
                  <c:v>81.92</c:v>
                </c:pt>
                <c:pt idx="4">
                  <c:v>81.99</c:v>
                </c:pt>
              </c:numCache>
            </c:numRef>
          </c:val>
          <c:extLst xmlns:c16r2="http://schemas.microsoft.com/office/drawing/2015/06/chart">
            <c:ext xmlns:c16="http://schemas.microsoft.com/office/drawing/2014/chart" uri="{C3380CC4-5D6E-409C-BE32-E72D297353CC}">
              <c16:uniqueId val="{00000000-163A-4597-8C60-AFB8AE8B2DEA}"/>
            </c:ext>
          </c:extLst>
        </c:ser>
        <c:dLbls>
          <c:showLegendKey val="0"/>
          <c:showVal val="0"/>
          <c:showCatName val="0"/>
          <c:showSerName val="0"/>
          <c:showPercent val="0"/>
          <c:showBubbleSize val="0"/>
        </c:dLbls>
        <c:gapWidth val="150"/>
        <c:axId val="82050048"/>
        <c:axId val="8236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163A-4597-8C60-AFB8AE8B2DEA}"/>
            </c:ext>
          </c:extLst>
        </c:ser>
        <c:dLbls>
          <c:showLegendKey val="0"/>
          <c:showVal val="0"/>
          <c:showCatName val="0"/>
          <c:showSerName val="0"/>
          <c:showPercent val="0"/>
          <c:showBubbleSize val="0"/>
        </c:dLbls>
        <c:marker val="1"/>
        <c:smooth val="0"/>
        <c:axId val="82050048"/>
        <c:axId val="82363520"/>
      </c:lineChart>
      <c:dateAx>
        <c:axId val="82050048"/>
        <c:scaling>
          <c:orientation val="minMax"/>
        </c:scaling>
        <c:delete val="1"/>
        <c:axPos val="b"/>
        <c:numFmt formatCode="ge" sourceLinked="1"/>
        <c:majorTickMark val="none"/>
        <c:minorTickMark val="none"/>
        <c:tickLblPos val="none"/>
        <c:crossAx val="82363520"/>
        <c:crosses val="autoZero"/>
        <c:auto val="1"/>
        <c:lblOffset val="100"/>
        <c:baseTimeUnit val="years"/>
      </c:dateAx>
      <c:valAx>
        <c:axId val="8236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121.85</c:v>
                </c:pt>
                <c:pt idx="1">
                  <c:v>118.71</c:v>
                </c:pt>
                <c:pt idx="2">
                  <c:v>114.97</c:v>
                </c:pt>
                <c:pt idx="3">
                  <c:v>117.64</c:v>
                </c:pt>
                <c:pt idx="4">
                  <c:v>115.1</c:v>
                </c:pt>
              </c:numCache>
            </c:numRef>
          </c:val>
          <c:extLst xmlns:c16r2="http://schemas.microsoft.com/office/drawing/2015/06/chart">
            <c:ext xmlns:c16="http://schemas.microsoft.com/office/drawing/2014/chart" uri="{C3380CC4-5D6E-409C-BE32-E72D297353CC}">
              <c16:uniqueId val="{00000000-EE2D-46EC-B60F-4EE9EF136302}"/>
            </c:ext>
          </c:extLst>
        </c:ser>
        <c:dLbls>
          <c:showLegendKey val="0"/>
          <c:showVal val="0"/>
          <c:showCatName val="0"/>
          <c:showSerName val="0"/>
          <c:showPercent val="0"/>
          <c:showBubbleSize val="0"/>
        </c:dLbls>
        <c:gapWidth val="150"/>
        <c:axId val="101373056"/>
        <c:axId val="10774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EE2D-46EC-B60F-4EE9EF136302}"/>
            </c:ext>
          </c:extLst>
        </c:ser>
        <c:dLbls>
          <c:showLegendKey val="0"/>
          <c:showVal val="0"/>
          <c:showCatName val="0"/>
          <c:showSerName val="0"/>
          <c:showPercent val="0"/>
          <c:showBubbleSize val="0"/>
        </c:dLbls>
        <c:marker val="1"/>
        <c:smooth val="0"/>
        <c:axId val="101373056"/>
        <c:axId val="107741568"/>
      </c:lineChart>
      <c:dateAx>
        <c:axId val="101373056"/>
        <c:scaling>
          <c:orientation val="minMax"/>
        </c:scaling>
        <c:delete val="1"/>
        <c:axPos val="b"/>
        <c:numFmt formatCode="ge" sourceLinked="1"/>
        <c:majorTickMark val="none"/>
        <c:minorTickMark val="none"/>
        <c:tickLblPos val="none"/>
        <c:crossAx val="107741568"/>
        <c:crosses val="autoZero"/>
        <c:auto val="1"/>
        <c:lblOffset val="100"/>
        <c:baseTimeUnit val="years"/>
      </c:dateAx>
      <c:valAx>
        <c:axId val="107741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37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45.32</c:v>
                </c:pt>
                <c:pt idx="1">
                  <c:v>47.01</c:v>
                </c:pt>
                <c:pt idx="2">
                  <c:v>48.28</c:v>
                </c:pt>
                <c:pt idx="3">
                  <c:v>49.57</c:v>
                </c:pt>
                <c:pt idx="4">
                  <c:v>50.48</c:v>
                </c:pt>
              </c:numCache>
            </c:numRef>
          </c:val>
          <c:extLst xmlns:c16r2="http://schemas.microsoft.com/office/drawing/2015/06/chart">
            <c:ext xmlns:c16="http://schemas.microsoft.com/office/drawing/2014/chart" uri="{C3380CC4-5D6E-409C-BE32-E72D297353CC}">
              <c16:uniqueId val="{00000000-8820-49B0-A0E8-993003E776E7}"/>
            </c:ext>
          </c:extLst>
        </c:ser>
        <c:dLbls>
          <c:showLegendKey val="0"/>
          <c:showVal val="0"/>
          <c:showCatName val="0"/>
          <c:showSerName val="0"/>
          <c:showPercent val="0"/>
          <c:showBubbleSize val="0"/>
        </c:dLbls>
        <c:gapWidth val="150"/>
        <c:axId val="163268480"/>
        <c:axId val="16880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8820-49B0-A0E8-993003E776E7}"/>
            </c:ext>
          </c:extLst>
        </c:ser>
        <c:dLbls>
          <c:showLegendKey val="0"/>
          <c:showVal val="0"/>
          <c:showCatName val="0"/>
          <c:showSerName val="0"/>
          <c:showPercent val="0"/>
          <c:showBubbleSize val="0"/>
        </c:dLbls>
        <c:marker val="1"/>
        <c:smooth val="0"/>
        <c:axId val="163268480"/>
        <c:axId val="168801792"/>
      </c:lineChart>
      <c:dateAx>
        <c:axId val="163268480"/>
        <c:scaling>
          <c:orientation val="minMax"/>
        </c:scaling>
        <c:delete val="1"/>
        <c:axPos val="b"/>
        <c:numFmt formatCode="ge" sourceLinked="1"/>
        <c:majorTickMark val="none"/>
        <c:minorTickMark val="none"/>
        <c:tickLblPos val="none"/>
        <c:crossAx val="168801792"/>
        <c:crosses val="autoZero"/>
        <c:auto val="1"/>
        <c:lblOffset val="100"/>
        <c:baseTimeUnit val="years"/>
      </c:dateAx>
      <c:valAx>
        <c:axId val="16880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5.71</c:v>
                </c:pt>
                <c:pt idx="1">
                  <c:v>4.75</c:v>
                </c:pt>
                <c:pt idx="2">
                  <c:v>19.61</c:v>
                </c:pt>
                <c:pt idx="3">
                  <c:v>19.04</c:v>
                </c:pt>
                <c:pt idx="4">
                  <c:v>20.95</c:v>
                </c:pt>
              </c:numCache>
            </c:numRef>
          </c:val>
          <c:extLst xmlns:c16r2="http://schemas.microsoft.com/office/drawing/2015/06/chart">
            <c:ext xmlns:c16="http://schemas.microsoft.com/office/drawing/2014/chart" uri="{C3380CC4-5D6E-409C-BE32-E72D297353CC}">
              <c16:uniqueId val="{00000000-FF9C-4D10-A27A-20D8D8C137CA}"/>
            </c:ext>
          </c:extLst>
        </c:ser>
        <c:dLbls>
          <c:showLegendKey val="0"/>
          <c:showVal val="0"/>
          <c:showCatName val="0"/>
          <c:showSerName val="0"/>
          <c:showPercent val="0"/>
          <c:showBubbleSize val="0"/>
        </c:dLbls>
        <c:gapWidth val="150"/>
        <c:axId val="51028352"/>
        <c:axId val="5103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FF9C-4D10-A27A-20D8D8C137CA}"/>
            </c:ext>
          </c:extLst>
        </c:ser>
        <c:dLbls>
          <c:showLegendKey val="0"/>
          <c:showVal val="0"/>
          <c:showCatName val="0"/>
          <c:showSerName val="0"/>
          <c:showPercent val="0"/>
          <c:showBubbleSize val="0"/>
        </c:dLbls>
        <c:marker val="1"/>
        <c:smooth val="0"/>
        <c:axId val="51028352"/>
        <c:axId val="51030272"/>
      </c:lineChart>
      <c:dateAx>
        <c:axId val="51028352"/>
        <c:scaling>
          <c:orientation val="minMax"/>
        </c:scaling>
        <c:delete val="1"/>
        <c:axPos val="b"/>
        <c:numFmt formatCode="ge" sourceLinked="1"/>
        <c:majorTickMark val="none"/>
        <c:minorTickMark val="none"/>
        <c:tickLblPos val="none"/>
        <c:crossAx val="51030272"/>
        <c:crosses val="autoZero"/>
        <c:auto val="1"/>
        <c:lblOffset val="100"/>
        <c:baseTimeUnit val="years"/>
      </c:dateAx>
      <c:valAx>
        <c:axId val="5103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02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D29-4F25-96D9-4F90212FDCCA}"/>
            </c:ext>
          </c:extLst>
        </c:ser>
        <c:dLbls>
          <c:showLegendKey val="0"/>
          <c:showVal val="0"/>
          <c:showCatName val="0"/>
          <c:showSerName val="0"/>
          <c:showPercent val="0"/>
          <c:showBubbleSize val="0"/>
        </c:dLbls>
        <c:gapWidth val="150"/>
        <c:axId val="51041024"/>
        <c:axId val="5104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6D29-4F25-96D9-4F90212FDCCA}"/>
            </c:ext>
          </c:extLst>
        </c:ser>
        <c:dLbls>
          <c:showLegendKey val="0"/>
          <c:showVal val="0"/>
          <c:showCatName val="0"/>
          <c:showSerName val="0"/>
          <c:showPercent val="0"/>
          <c:showBubbleSize val="0"/>
        </c:dLbls>
        <c:marker val="1"/>
        <c:smooth val="0"/>
        <c:axId val="51041024"/>
        <c:axId val="51042944"/>
      </c:lineChart>
      <c:dateAx>
        <c:axId val="51041024"/>
        <c:scaling>
          <c:orientation val="minMax"/>
        </c:scaling>
        <c:delete val="1"/>
        <c:axPos val="b"/>
        <c:numFmt formatCode="ge" sourceLinked="1"/>
        <c:majorTickMark val="none"/>
        <c:minorTickMark val="none"/>
        <c:tickLblPos val="none"/>
        <c:crossAx val="51042944"/>
        <c:crosses val="autoZero"/>
        <c:auto val="1"/>
        <c:lblOffset val="100"/>
        <c:baseTimeUnit val="years"/>
      </c:dateAx>
      <c:valAx>
        <c:axId val="51042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04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1111.72</c:v>
                </c:pt>
                <c:pt idx="1">
                  <c:v>141.53</c:v>
                </c:pt>
                <c:pt idx="2">
                  <c:v>177.2</c:v>
                </c:pt>
                <c:pt idx="3">
                  <c:v>206.72</c:v>
                </c:pt>
                <c:pt idx="4">
                  <c:v>226.26</c:v>
                </c:pt>
              </c:numCache>
            </c:numRef>
          </c:val>
          <c:extLst xmlns:c16r2="http://schemas.microsoft.com/office/drawing/2015/06/chart">
            <c:ext xmlns:c16="http://schemas.microsoft.com/office/drawing/2014/chart" uri="{C3380CC4-5D6E-409C-BE32-E72D297353CC}">
              <c16:uniqueId val="{00000000-646C-4A34-BC57-D3283324FD0E}"/>
            </c:ext>
          </c:extLst>
        </c:ser>
        <c:dLbls>
          <c:showLegendKey val="0"/>
          <c:showVal val="0"/>
          <c:showCatName val="0"/>
          <c:showSerName val="0"/>
          <c:showPercent val="0"/>
          <c:showBubbleSize val="0"/>
        </c:dLbls>
        <c:gapWidth val="150"/>
        <c:axId val="62375424"/>
        <c:axId val="6237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646C-4A34-BC57-D3283324FD0E}"/>
            </c:ext>
          </c:extLst>
        </c:ser>
        <c:dLbls>
          <c:showLegendKey val="0"/>
          <c:showVal val="0"/>
          <c:showCatName val="0"/>
          <c:showSerName val="0"/>
          <c:showPercent val="0"/>
          <c:showBubbleSize val="0"/>
        </c:dLbls>
        <c:marker val="1"/>
        <c:smooth val="0"/>
        <c:axId val="62375424"/>
        <c:axId val="62377344"/>
      </c:lineChart>
      <c:dateAx>
        <c:axId val="62375424"/>
        <c:scaling>
          <c:orientation val="minMax"/>
        </c:scaling>
        <c:delete val="1"/>
        <c:axPos val="b"/>
        <c:numFmt formatCode="ge" sourceLinked="1"/>
        <c:majorTickMark val="none"/>
        <c:minorTickMark val="none"/>
        <c:tickLblPos val="none"/>
        <c:crossAx val="62377344"/>
        <c:crosses val="autoZero"/>
        <c:auto val="1"/>
        <c:lblOffset val="100"/>
        <c:baseTimeUnit val="years"/>
      </c:dateAx>
      <c:valAx>
        <c:axId val="62377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23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423.03</c:v>
                </c:pt>
                <c:pt idx="1">
                  <c:v>420.2</c:v>
                </c:pt>
                <c:pt idx="2">
                  <c:v>414.85</c:v>
                </c:pt>
                <c:pt idx="3">
                  <c:v>402.77</c:v>
                </c:pt>
                <c:pt idx="4">
                  <c:v>389.55</c:v>
                </c:pt>
              </c:numCache>
            </c:numRef>
          </c:val>
          <c:extLst xmlns:c16r2="http://schemas.microsoft.com/office/drawing/2015/06/chart">
            <c:ext xmlns:c16="http://schemas.microsoft.com/office/drawing/2014/chart" uri="{C3380CC4-5D6E-409C-BE32-E72D297353CC}">
              <c16:uniqueId val="{00000000-9F5C-4CB4-94BC-900D3B453E98}"/>
            </c:ext>
          </c:extLst>
        </c:ser>
        <c:dLbls>
          <c:showLegendKey val="0"/>
          <c:showVal val="0"/>
          <c:showCatName val="0"/>
          <c:showSerName val="0"/>
          <c:showPercent val="0"/>
          <c:showBubbleSize val="0"/>
        </c:dLbls>
        <c:gapWidth val="150"/>
        <c:axId val="79681408"/>
        <c:axId val="7968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9F5C-4CB4-94BC-900D3B453E98}"/>
            </c:ext>
          </c:extLst>
        </c:ser>
        <c:dLbls>
          <c:showLegendKey val="0"/>
          <c:showVal val="0"/>
          <c:showCatName val="0"/>
          <c:showSerName val="0"/>
          <c:showPercent val="0"/>
          <c:showBubbleSize val="0"/>
        </c:dLbls>
        <c:marker val="1"/>
        <c:smooth val="0"/>
        <c:axId val="79681408"/>
        <c:axId val="79687680"/>
      </c:lineChart>
      <c:dateAx>
        <c:axId val="79681408"/>
        <c:scaling>
          <c:orientation val="minMax"/>
        </c:scaling>
        <c:delete val="1"/>
        <c:axPos val="b"/>
        <c:numFmt formatCode="ge" sourceLinked="1"/>
        <c:majorTickMark val="none"/>
        <c:minorTickMark val="none"/>
        <c:tickLblPos val="none"/>
        <c:crossAx val="79687680"/>
        <c:crosses val="autoZero"/>
        <c:auto val="1"/>
        <c:lblOffset val="100"/>
        <c:baseTimeUnit val="years"/>
      </c:dateAx>
      <c:valAx>
        <c:axId val="79687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68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118.38</c:v>
                </c:pt>
                <c:pt idx="1">
                  <c:v>116.74</c:v>
                </c:pt>
                <c:pt idx="2">
                  <c:v>112.71</c:v>
                </c:pt>
                <c:pt idx="3">
                  <c:v>115.38</c:v>
                </c:pt>
                <c:pt idx="4">
                  <c:v>113.12</c:v>
                </c:pt>
              </c:numCache>
            </c:numRef>
          </c:val>
          <c:extLst xmlns:c16r2="http://schemas.microsoft.com/office/drawing/2015/06/chart">
            <c:ext xmlns:c16="http://schemas.microsoft.com/office/drawing/2014/chart" uri="{C3380CC4-5D6E-409C-BE32-E72D297353CC}">
              <c16:uniqueId val="{00000000-9472-43B8-956F-355266F7B1E6}"/>
            </c:ext>
          </c:extLst>
        </c:ser>
        <c:dLbls>
          <c:showLegendKey val="0"/>
          <c:showVal val="0"/>
          <c:showCatName val="0"/>
          <c:showSerName val="0"/>
          <c:showPercent val="0"/>
          <c:showBubbleSize val="0"/>
        </c:dLbls>
        <c:gapWidth val="150"/>
        <c:axId val="81791232"/>
        <c:axId val="8179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9472-43B8-956F-355266F7B1E6}"/>
            </c:ext>
          </c:extLst>
        </c:ser>
        <c:dLbls>
          <c:showLegendKey val="0"/>
          <c:showVal val="0"/>
          <c:showCatName val="0"/>
          <c:showSerName val="0"/>
          <c:showPercent val="0"/>
          <c:showBubbleSize val="0"/>
        </c:dLbls>
        <c:marker val="1"/>
        <c:smooth val="0"/>
        <c:axId val="81791232"/>
        <c:axId val="81797504"/>
      </c:lineChart>
      <c:dateAx>
        <c:axId val="81791232"/>
        <c:scaling>
          <c:orientation val="minMax"/>
        </c:scaling>
        <c:delete val="1"/>
        <c:axPos val="b"/>
        <c:numFmt formatCode="ge" sourceLinked="1"/>
        <c:majorTickMark val="none"/>
        <c:minorTickMark val="none"/>
        <c:tickLblPos val="none"/>
        <c:crossAx val="81797504"/>
        <c:crosses val="autoZero"/>
        <c:auto val="1"/>
        <c:lblOffset val="100"/>
        <c:baseTimeUnit val="years"/>
      </c:dateAx>
      <c:valAx>
        <c:axId val="8179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9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244.16</c:v>
                </c:pt>
                <c:pt idx="1">
                  <c:v>247.58</c:v>
                </c:pt>
                <c:pt idx="2">
                  <c:v>251.83</c:v>
                </c:pt>
                <c:pt idx="3">
                  <c:v>247.15</c:v>
                </c:pt>
                <c:pt idx="4">
                  <c:v>252.8</c:v>
                </c:pt>
              </c:numCache>
            </c:numRef>
          </c:val>
          <c:extLst xmlns:c16r2="http://schemas.microsoft.com/office/drawing/2015/06/chart">
            <c:ext xmlns:c16="http://schemas.microsoft.com/office/drawing/2014/chart" uri="{C3380CC4-5D6E-409C-BE32-E72D297353CC}">
              <c16:uniqueId val="{00000000-0639-4B0E-884C-EFC042291614}"/>
            </c:ext>
          </c:extLst>
        </c:ser>
        <c:dLbls>
          <c:showLegendKey val="0"/>
          <c:showVal val="0"/>
          <c:showCatName val="0"/>
          <c:showSerName val="0"/>
          <c:showPercent val="0"/>
          <c:showBubbleSize val="0"/>
        </c:dLbls>
        <c:gapWidth val="150"/>
        <c:axId val="81828480"/>
        <c:axId val="8184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0639-4B0E-884C-EFC042291614}"/>
            </c:ext>
          </c:extLst>
        </c:ser>
        <c:dLbls>
          <c:showLegendKey val="0"/>
          <c:showVal val="0"/>
          <c:showCatName val="0"/>
          <c:showSerName val="0"/>
          <c:showPercent val="0"/>
          <c:showBubbleSize val="0"/>
        </c:dLbls>
        <c:marker val="1"/>
        <c:smooth val="0"/>
        <c:axId val="81828480"/>
        <c:axId val="81847040"/>
      </c:lineChart>
      <c:dateAx>
        <c:axId val="81828480"/>
        <c:scaling>
          <c:orientation val="minMax"/>
        </c:scaling>
        <c:delete val="1"/>
        <c:axPos val="b"/>
        <c:numFmt formatCode="ge" sourceLinked="1"/>
        <c:majorTickMark val="none"/>
        <c:minorTickMark val="none"/>
        <c:tickLblPos val="none"/>
        <c:crossAx val="81847040"/>
        <c:crosses val="autoZero"/>
        <c:auto val="1"/>
        <c:lblOffset val="100"/>
        <c:baseTimeUnit val="years"/>
      </c:dateAx>
      <c:valAx>
        <c:axId val="8184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43"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青森県　五所川原市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非設置</v>
      </c>
      <c r="AE8" s="58"/>
      <c r="AF8" s="58"/>
      <c r="AG8" s="58"/>
      <c r="AH8" s="58"/>
      <c r="AI8" s="58"/>
      <c r="AJ8" s="58"/>
      <c r="AK8" s="4"/>
      <c r="AL8" s="59">
        <f>データ!$R$6</f>
        <v>55741</v>
      </c>
      <c r="AM8" s="59"/>
      <c r="AN8" s="59"/>
      <c r="AO8" s="59"/>
      <c r="AP8" s="59"/>
      <c r="AQ8" s="59"/>
      <c r="AR8" s="59"/>
      <c r="AS8" s="59"/>
      <c r="AT8" s="50">
        <f>データ!$S$6</f>
        <v>404.2</v>
      </c>
      <c r="AU8" s="51"/>
      <c r="AV8" s="51"/>
      <c r="AW8" s="51"/>
      <c r="AX8" s="51"/>
      <c r="AY8" s="51"/>
      <c r="AZ8" s="51"/>
      <c r="BA8" s="51"/>
      <c r="BB8" s="52">
        <f>データ!$T$6</f>
        <v>137.9</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54.55</v>
      </c>
      <c r="J10" s="51"/>
      <c r="K10" s="51"/>
      <c r="L10" s="51"/>
      <c r="M10" s="51"/>
      <c r="N10" s="51"/>
      <c r="O10" s="62"/>
      <c r="P10" s="52">
        <f>データ!$P$6</f>
        <v>94.68</v>
      </c>
      <c r="Q10" s="52"/>
      <c r="R10" s="52"/>
      <c r="S10" s="52"/>
      <c r="T10" s="52"/>
      <c r="U10" s="52"/>
      <c r="V10" s="52"/>
      <c r="W10" s="59">
        <f>データ!$Q$6</f>
        <v>4124</v>
      </c>
      <c r="X10" s="59"/>
      <c r="Y10" s="59"/>
      <c r="Z10" s="59"/>
      <c r="AA10" s="59"/>
      <c r="AB10" s="59"/>
      <c r="AC10" s="59"/>
      <c r="AD10" s="2"/>
      <c r="AE10" s="2"/>
      <c r="AF10" s="2"/>
      <c r="AG10" s="2"/>
      <c r="AH10" s="4"/>
      <c r="AI10" s="4"/>
      <c r="AJ10" s="4"/>
      <c r="AK10" s="4"/>
      <c r="AL10" s="59">
        <f>データ!$U$6</f>
        <v>50312</v>
      </c>
      <c r="AM10" s="59"/>
      <c r="AN10" s="59"/>
      <c r="AO10" s="59"/>
      <c r="AP10" s="59"/>
      <c r="AQ10" s="59"/>
      <c r="AR10" s="59"/>
      <c r="AS10" s="59"/>
      <c r="AT10" s="50">
        <f>データ!$V$6</f>
        <v>292.58</v>
      </c>
      <c r="AU10" s="51"/>
      <c r="AV10" s="51"/>
      <c r="AW10" s="51"/>
      <c r="AX10" s="51"/>
      <c r="AY10" s="51"/>
      <c r="AZ10" s="51"/>
      <c r="BA10" s="51"/>
      <c r="BB10" s="52">
        <f>データ!$W$6</f>
        <v>171.96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2">
      <c r="C83" s="25" t="s">
        <v>40</v>
      </c>
    </row>
    <row r="84" spans="1:78" ht="13.5"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t="13.5"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x+GfwpNGZrApYSuVtNmtuOmzHIbSIs9ev5YWm26gYxWlRXHWkv1ICFFnEXAns1E6XBPUEYaopqZoLg9L9xzHaQ==" saltValue="R0kkD+XOmwnUq44VRhWW7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22055</v>
      </c>
      <c r="D6" s="33">
        <f t="shared" si="3"/>
        <v>46</v>
      </c>
      <c r="E6" s="33">
        <f t="shared" si="3"/>
        <v>1</v>
      </c>
      <c r="F6" s="33">
        <f t="shared" si="3"/>
        <v>0</v>
      </c>
      <c r="G6" s="33">
        <f t="shared" si="3"/>
        <v>1</v>
      </c>
      <c r="H6" s="33" t="str">
        <f t="shared" si="3"/>
        <v>青森県　五所川原市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54.55</v>
      </c>
      <c r="P6" s="34">
        <f t="shared" si="3"/>
        <v>94.68</v>
      </c>
      <c r="Q6" s="34">
        <f t="shared" si="3"/>
        <v>4124</v>
      </c>
      <c r="R6" s="34">
        <f t="shared" si="3"/>
        <v>55741</v>
      </c>
      <c r="S6" s="34">
        <f t="shared" si="3"/>
        <v>404.2</v>
      </c>
      <c r="T6" s="34">
        <f t="shared" si="3"/>
        <v>137.9</v>
      </c>
      <c r="U6" s="34">
        <f t="shared" si="3"/>
        <v>50312</v>
      </c>
      <c r="V6" s="34">
        <f t="shared" si="3"/>
        <v>292.58</v>
      </c>
      <c r="W6" s="34">
        <f t="shared" si="3"/>
        <v>171.96</v>
      </c>
      <c r="X6" s="35">
        <f>IF(X7="",NA(),X7)</f>
        <v>121.85</v>
      </c>
      <c r="Y6" s="35">
        <f t="shared" ref="Y6:AG6" si="4">IF(Y7="",NA(),Y7)</f>
        <v>118.71</v>
      </c>
      <c r="Z6" s="35">
        <f t="shared" si="4"/>
        <v>114.97</v>
      </c>
      <c r="AA6" s="35">
        <f t="shared" si="4"/>
        <v>117.64</v>
      </c>
      <c r="AB6" s="35">
        <f t="shared" si="4"/>
        <v>115.1</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1111.72</v>
      </c>
      <c r="AU6" s="35">
        <f t="shared" ref="AU6:BC6" si="6">IF(AU7="",NA(),AU7)</f>
        <v>141.53</v>
      </c>
      <c r="AV6" s="35">
        <f t="shared" si="6"/>
        <v>177.2</v>
      </c>
      <c r="AW6" s="35">
        <f t="shared" si="6"/>
        <v>206.72</v>
      </c>
      <c r="AX6" s="35">
        <f t="shared" si="6"/>
        <v>226.26</v>
      </c>
      <c r="AY6" s="35">
        <f t="shared" si="6"/>
        <v>739.59</v>
      </c>
      <c r="AZ6" s="35">
        <f t="shared" si="6"/>
        <v>335.95</v>
      </c>
      <c r="BA6" s="35">
        <f t="shared" si="6"/>
        <v>346.59</v>
      </c>
      <c r="BB6" s="35">
        <f t="shared" si="6"/>
        <v>357.82</v>
      </c>
      <c r="BC6" s="35">
        <f t="shared" si="6"/>
        <v>355.5</v>
      </c>
      <c r="BD6" s="34" t="str">
        <f>IF(BD7="","",IF(BD7="-","【-】","【"&amp;SUBSTITUTE(TEXT(BD7,"#,##0.00"),"-","△")&amp;"】"))</f>
        <v>【264.34】</v>
      </c>
      <c r="BE6" s="35">
        <f>IF(BE7="",NA(),BE7)</f>
        <v>423.03</v>
      </c>
      <c r="BF6" s="35">
        <f t="shared" ref="BF6:BN6" si="7">IF(BF7="",NA(),BF7)</f>
        <v>420.2</v>
      </c>
      <c r="BG6" s="35">
        <f t="shared" si="7"/>
        <v>414.85</v>
      </c>
      <c r="BH6" s="35">
        <f t="shared" si="7"/>
        <v>402.77</v>
      </c>
      <c r="BI6" s="35">
        <f t="shared" si="7"/>
        <v>389.55</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118.38</v>
      </c>
      <c r="BQ6" s="35">
        <f t="shared" ref="BQ6:BY6" si="8">IF(BQ7="",NA(),BQ7)</f>
        <v>116.74</v>
      </c>
      <c r="BR6" s="35">
        <f t="shared" si="8"/>
        <v>112.71</v>
      </c>
      <c r="BS6" s="35">
        <f t="shared" si="8"/>
        <v>115.38</v>
      </c>
      <c r="BT6" s="35">
        <f t="shared" si="8"/>
        <v>113.12</v>
      </c>
      <c r="BU6" s="35">
        <f t="shared" si="8"/>
        <v>99.46</v>
      </c>
      <c r="BV6" s="35">
        <f t="shared" si="8"/>
        <v>105.21</v>
      </c>
      <c r="BW6" s="35">
        <f t="shared" si="8"/>
        <v>105.71</v>
      </c>
      <c r="BX6" s="35">
        <f t="shared" si="8"/>
        <v>106.01</v>
      </c>
      <c r="BY6" s="35">
        <f t="shared" si="8"/>
        <v>104.57</v>
      </c>
      <c r="BZ6" s="34" t="str">
        <f>IF(BZ7="","",IF(BZ7="-","【-】","【"&amp;SUBSTITUTE(TEXT(BZ7,"#,##0.00"),"-","△")&amp;"】"))</f>
        <v>【104.36】</v>
      </c>
      <c r="CA6" s="35">
        <f>IF(CA7="",NA(),CA7)</f>
        <v>244.16</v>
      </c>
      <c r="CB6" s="35">
        <f t="shared" ref="CB6:CJ6" si="9">IF(CB7="",NA(),CB7)</f>
        <v>247.58</v>
      </c>
      <c r="CC6" s="35">
        <f t="shared" si="9"/>
        <v>251.83</v>
      </c>
      <c r="CD6" s="35">
        <f t="shared" si="9"/>
        <v>247.15</v>
      </c>
      <c r="CE6" s="35">
        <f t="shared" si="9"/>
        <v>252.8</v>
      </c>
      <c r="CF6" s="35">
        <f t="shared" si="9"/>
        <v>171.78</v>
      </c>
      <c r="CG6" s="35">
        <f t="shared" si="9"/>
        <v>162.59</v>
      </c>
      <c r="CH6" s="35">
        <f t="shared" si="9"/>
        <v>162.15</v>
      </c>
      <c r="CI6" s="35">
        <f t="shared" si="9"/>
        <v>162.24</v>
      </c>
      <c r="CJ6" s="35">
        <f t="shared" si="9"/>
        <v>165.47</v>
      </c>
      <c r="CK6" s="34" t="str">
        <f>IF(CK7="","",IF(CK7="-","【-】","【"&amp;SUBSTITUTE(TEXT(CK7,"#,##0.00"),"-","△")&amp;"】"))</f>
        <v>【165.71】</v>
      </c>
      <c r="CL6" s="35">
        <f>IF(CL7="",NA(),CL7)</f>
        <v>52.06</v>
      </c>
      <c r="CM6" s="35">
        <f t="shared" ref="CM6:CU6" si="10">IF(CM7="",NA(),CM7)</f>
        <v>51.54</v>
      </c>
      <c r="CN6" s="35">
        <f t="shared" si="10"/>
        <v>51.17</v>
      </c>
      <c r="CO6" s="35">
        <f t="shared" si="10"/>
        <v>52.53</v>
      </c>
      <c r="CP6" s="35">
        <f t="shared" si="10"/>
        <v>52.05</v>
      </c>
      <c r="CQ6" s="35">
        <f t="shared" si="10"/>
        <v>59.68</v>
      </c>
      <c r="CR6" s="35">
        <f t="shared" si="10"/>
        <v>59.17</v>
      </c>
      <c r="CS6" s="35">
        <f t="shared" si="10"/>
        <v>59.34</v>
      </c>
      <c r="CT6" s="35">
        <f t="shared" si="10"/>
        <v>59.11</v>
      </c>
      <c r="CU6" s="35">
        <f t="shared" si="10"/>
        <v>59.74</v>
      </c>
      <c r="CV6" s="34" t="str">
        <f>IF(CV7="","",IF(CV7="-","【-】","【"&amp;SUBSTITUTE(TEXT(CV7,"#,##0.00"),"-","△")&amp;"】"))</f>
        <v>【60.41】</v>
      </c>
      <c r="CW6" s="35">
        <f>IF(CW7="",NA(),CW7)</f>
        <v>85.36</v>
      </c>
      <c r="CX6" s="35">
        <f t="shared" ref="CX6:DF6" si="11">IF(CX7="",NA(),CX7)</f>
        <v>83.95</v>
      </c>
      <c r="CY6" s="35">
        <f t="shared" si="11"/>
        <v>84.13</v>
      </c>
      <c r="CZ6" s="35">
        <f t="shared" si="11"/>
        <v>81.92</v>
      </c>
      <c r="DA6" s="35">
        <f t="shared" si="11"/>
        <v>81.99</v>
      </c>
      <c r="DB6" s="35">
        <f t="shared" si="11"/>
        <v>87.63</v>
      </c>
      <c r="DC6" s="35">
        <f t="shared" si="11"/>
        <v>87.6</v>
      </c>
      <c r="DD6" s="35">
        <f t="shared" si="11"/>
        <v>87.74</v>
      </c>
      <c r="DE6" s="35">
        <f t="shared" si="11"/>
        <v>87.91</v>
      </c>
      <c r="DF6" s="35">
        <f t="shared" si="11"/>
        <v>87.28</v>
      </c>
      <c r="DG6" s="34" t="str">
        <f>IF(DG7="","",IF(DG7="-","【-】","【"&amp;SUBSTITUTE(TEXT(DG7,"#,##0.00"),"-","△")&amp;"】"))</f>
        <v>【89.93】</v>
      </c>
      <c r="DH6" s="35">
        <f>IF(DH7="",NA(),DH7)</f>
        <v>45.32</v>
      </c>
      <c r="DI6" s="35">
        <f t="shared" ref="DI6:DQ6" si="12">IF(DI7="",NA(),DI7)</f>
        <v>47.01</v>
      </c>
      <c r="DJ6" s="35">
        <f t="shared" si="12"/>
        <v>48.28</v>
      </c>
      <c r="DK6" s="35">
        <f t="shared" si="12"/>
        <v>49.57</v>
      </c>
      <c r="DL6" s="35">
        <f t="shared" si="12"/>
        <v>50.48</v>
      </c>
      <c r="DM6" s="35">
        <f t="shared" si="12"/>
        <v>39.65</v>
      </c>
      <c r="DN6" s="35">
        <f t="shared" si="12"/>
        <v>45.25</v>
      </c>
      <c r="DO6" s="35">
        <f t="shared" si="12"/>
        <v>46.27</v>
      </c>
      <c r="DP6" s="35">
        <f t="shared" si="12"/>
        <v>46.88</v>
      </c>
      <c r="DQ6" s="35">
        <f t="shared" si="12"/>
        <v>46.94</v>
      </c>
      <c r="DR6" s="34" t="str">
        <f>IF(DR7="","",IF(DR7="-","【-】","【"&amp;SUBSTITUTE(TEXT(DR7,"#,##0.00"),"-","△")&amp;"】"))</f>
        <v>【48.12】</v>
      </c>
      <c r="DS6" s="35">
        <f>IF(DS7="",NA(),DS7)</f>
        <v>5.71</v>
      </c>
      <c r="DT6" s="35">
        <f t="shared" ref="DT6:EB6" si="13">IF(DT7="",NA(),DT7)</f>
        <v>4.75</v>
      </c>
      <c r="DU6" s="35">
        <f t="shared" si="13"/>
        <v>19.61</v>
      </c>
      <c r="DV6" s="35">
        <f t="shared" si="13"/>
        <v>19.04</v>
      </c>
      <c r="DW6" s="35">
        <f t="shared" si="13"/>
        <v>20.95</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0.82</v>
      </c>
      <c r="EE6" s="35">
        <f t="shared" ref="EE6:EM6" si="14">IF(EE7="",NA(),EE7)</f>
        <v>0.75</v>
      </c>
      <c r="EF6" s="35">
        <f t="shared" si="14"/>
        <v>0.44</v>
      </c>
      <c r="EG6" s="35">
        <f t="shared" si="14"/>
        <v>0.52</v>
      </c>
      <c r="EH6" s="35">
        <f t="shared" si="14"/>
        <v>0.72</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2">
      <c r="A7" s="28"/>
      <c r="B7" s="37">
        <v>2017</v>
      </c>
      <c r="C7" s="37">
        <v>22055</v>
      </c>
      <c r="D7" s="37">
        <v>46</v>
      </c>
      <c r="E7" s="37">
        <v>1</v>
      </c>
      <c r="F7" s="37">
        <v>0</v>
      </c>
      <c r="G7" s="37">
        <v>1</v>
      </c>
      <c r="H7" s="37" t="s">
        <v>105</v>
      </c>
      <c r="I7" s="37" t="s">
        <v>106</v>
      </c>
      <c r="J7" s="37" t="s">
        <v>107</v>
      </c>
      <c r="K7" s="37" t="s">
        <v>108</v>
      </c>
      <c r="L7" s="37" t="s">
        <v>109</v>
      </c>
      <c r="M7" s="37" t="s">
        <v>110</v>
      </c>
      <c r="N7" s="38" t="s">
        <v>111</v>
      </c>
      <c r="O7" s="38">
        <v>54.55</v>
      </c>
      <c r="P7" s="38">
        <v>94.68</v>
      </c>
      <c r="Q7" s="38">
        <v>4124</v>
      </c>
      <c r="R7" s="38">
        <v>55741</v>
      </c>
      <c r="S7" s="38">
        <v>404.2</v>
      </c>
      <c r="T7" s="38">
        <v>137.9</v>
      </c>
      <c r="U7" s="38">
        <v>50312</v>
      </c>
      <c r="V7" s="38">
        <v>292.58</v>
      </c>
      <c r="W7" s="38">
        <v>171.96</v>
      </c>
      <c r="X7" s="38">
        <v>121.85</v>
      </c>
      <c r="Y7" s="38">
        <v>118.71</v>
      </c>
      <c r="Z7" s="38">
        <v>114.97</v>
      </c>
      <c r="AA7" s="38">
        <v>117.64</v>
      </c>
      <c r="AB7" s="38">
        <v>115.1</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1111.72</v>
      </c>
      <c r="AU7" s="38">
        <v>141.53</v>
      </c>
      <c r="AV7" s="38">
        <v>177.2</v>
      </c>
      <c r="AW7" s="38">
        <v>206.72</v>
      </c>
      <c r="AX7" s="38">
        <v>226.26</v>
      </c>
      <c r="AY7" s="38">
        <v>739.59</v>
      </c>
      <c r="AZ7" s="38">
        <v>335.95</v>
      </c>
      <c r="BA7" s="38">
        <v>346.59</v>
      </c>
      <c r="BB7" s="38">
        <v>357.82</v>
      </c>
      <c r="BC7" s="38">
        <v>355.5</v>
      </c>
      <c r="BD7" s="38">
        <v>264.33999999999997</v>
      </c>
      <c r="BE7" s="38">
        <v>423.03</v>
      </c>
      <c r="BF7" s="38">
        <v>420.2</v>
      </c>
      <c r="BG7" s="38">
        <v>414.85</v>
      </c>
      <c r="BH7" s="38">
        <v>402.77</v>
      </c>
      <c r="BI7" s="38">
        <v>389.55</v>
      </c>
      <c r="BJ7" s="38">
        <v>324.08999999999997</v>
      </c>
      <c r="BK7" s="38">
        <v>319.82</v>
      </c>
      <c r="BL7" s="38">
        <v>312.02999999999997</v>
      </c>
      <c r="BM7" s="38">
        <v>307.45999999999998</v>
      </c>
      <c r="BN7" s="38">
        <v>312.58</v>
      </c>
      <c r="BO7" s="38">
        <v>274.27</v>
      </c>
      <c r="BP7" s="38">
        <v>118.38</v>
      </c>
      <c r="BQ7" s="38">
        <v>116.74</v>
      </c>
      <c r="BR7" s="38">
        <v>112.71</v>
      </c>
      <c r="BS7" s="38">
        <v>115.38</v>
      </c>
      <c r="BT7" s="38">
        <v>113.12</v>
      </c>
      <c r="BU7" s="38">
        <v>99.46</v>
      </c>
      <c r="BV7" s="38">
        <v>105.21</v>
      </c>
      <c r="BW7" s="38">
        <v>105.71</v>
      </c>
      <c r="BX7" s="38">
        <v>106.01</v>
      </c>
      <c r="BY7" s="38">
        <v>104.57</v>
      </c>
      <c r="BZ7" s="38">
        <v>104.36</v>
      </c>
      <c r="CA7" s="38">
        <v>244.16</v>
      </c>
      <c r="CB7" s="38">
        <v>247.58</v>
      </c>
      <c r="CC7" s="38">
        <v>251.83</v>
      </c>
      <c r="CD7" s="38">
        <v>247.15</v>
      </c>
      <c r="CE7" s="38">
        <v>252.8</v>
      </c>
      <c r="CF7" s="38">
        <v>171.78</v>
      </c>
      <c r="CG7" s="38">
        <v>162.59</v>
      </c>
      <c r="CH7" s="38">
        <v>162.15</v>
      </c>
      <c r="CI7" s="38">
        <v>162.24</v>
      </c>
      <c r="CJ7" s="38">
        <v>165.47</v>
      </c>
      <c r="CK7" s="38">
        <v>165.71</v>
      </c>
      <c r="CL7" s="38">
        <v>52.06</v>
      </c>
      <c r="CM7" s="38">
        <v>51.54</v>
      </c>
      <c r="CN7" s="38">
        <v>51.17</v>
      </c>
      <c r="CO7" s="38">
        <v>52.53</v>
      </c>
      <c r="CP7" s="38">
        <v>52.05</v>
      </c>
      <c r="CQ7" s="38">
        <v>59.68</v>
      </c>
      <c r="CR7" s="38">
        <v>59.17</v>
      </c>
      <c r="CS7" s="38">
        <v>59.34</v>
      </c>
      <c r="CT7" s="38">
        <v>59.11</v>
      </c>
      <c r="CU7" s="38">
        <v>59.74</v>
      </c>
      <c r="CV7" s="38">
        <v>60.41</v>
      </c>
      <c r="CW7" s="38">
        <v>85.36</v>
      </c>
      <c r="CX7" s="38">
        <v>83.95</v>
      </c>
      <c r="CY7" s="38">
        <v>84.13</v>
      </c>
      <c r="CZ7" s="38">
        <v>81.92</v>
      </c>
      <c r="DA7" s="38">
        <v>81.99</v>
      </c>
      <c r="DB7" s="38">
        <v>87.63</v>
      </c>
      <c r="DC7" s="38">
        <v>87.6</v>
      </c>
      <c r="DD7" s="38">
        <v>87.74</v>
      </c>
      <c r="DE7" s="38">
        <v>87.91</v>
      </c>
      <c r="DF7" s="38">
        <v>87.28</v>
      </c>
      <c r="DG7" s="38">
        <v>89.93</v>
      </c>
      <c r="DH7" s="38">
        <v>45.32</v>
      </c>
      <c r="DI7" s="38">
        <v>47.01</v>
      </c>
      <c r="DJ7" s="38">
        <v>48.28</v>
      </c>
      <c r="DK7" s="38">
        <v>49.57</v>
      </c>
      <c r="DL7" s="38">
        <v>50.48</v>
      </c>
      <c r="DM7" s="38">
        <v>39.65</v>
      </c>
      <c r="DN7" s="38">
        <v>45.25</v>
      </c>
      <c r="DO7" s="38">
        <v>46.27</v>
      </c>
      <c r="DP7" s="38">
        <v>46.88</v>
      </c>
      <c r="DQ7" s="38">
        <v>46.94</v>
      </c>
      <c r="DR7" s="38">
        <v>48.12</v>
      </c>
      <c r="DS7" s="38">
        <v>5.71</v>
      </c>
      <c r="DT7" s="38">
        <v>4.75</v>
      </c>
      <c r="DU7" s="38">
        <v>19.61</v>
      </c>
      <c r="DV7" s="38">
        <v>19.04</v>
      </c>
      <c r="DW7" s="38">
        <v>20.95</v>
      </c>
      <c r="DX7" s="38">
        <v>9.7100000000000009</v>
      </c>
      <c r="DY7" s="38">
        <v>10.71</v>
      </c>
      <c r="DZ7" s="38">
        <v>10.93</v>
      </c>
      <c r="EA7" s="38">
        <v>13.39</v>
      </c>
      <c r="EB7" s="38">
        <v>14.48</v>
      </c>
      <c r="EC7" s="38">
        <v>15.89</v>
      </c>
      <c r="ED7" s="38">
        <v>0.82</v>
      </c>
      <c r="EE7" s="38">
        <v>0.75</v>
      </c>
      <c r="EF7" s="38">
        <v>0.44</v>
      </c>
      <c r="EG7" s="38">
        <v>0.52</v>
      </c>
      <c r="EH7" s="38">
        <v>0.72</v>
      </c>
      <c r="EI7" s="38">
        <v>0.83</v>
      </c>
      <c r="EJ7" s="38">
        <v>0.72</v>
      </c>
      <c r="EK7" s="38">
        <v>0.71</v>
      </c>
      <c r="EL7" s="38">
        <v>0.71</v>
      </c>
      <c r="EM7" s="38">
        <v>0.75</v>
      </c>
      <c r="EN7" s="38">
        <v>0.69</v>
      </c>
    </row>
    <row r="8" spans="1:144" ht="13.5"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2019-02-01T06:12:43Z</cp:lastPrinted>
  <dcterms:created xsi:type="dcterms:W3CDTF">2018-12-03T08:25:35Z</dcterms:created>
  <dcterms:modified xsi:type="dcterms:W3CDTF">2019-02-13T07:31:08Z</dcterms:modified>
</cp:coreProperties>
</file>