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IDJYbF6iosMP6yiVGa1axmEj+njQpFc2+kYxAT3STfi9lnR+KDZ5xtNHo9PWrfeonV7b0E1Lq5yHCEd21Q9jg==" workbookSaltValue="S/Iz/Rsd+lzrTKeUG5rQag==" workbookSpinCount="100000"/>
  <bookViews>
    <workbookView xWindow="-120" yWindow="-120" windowWidth="29040" windowHeight="15840"/>
  </bookViews>
  <sheets>
    <sheet name="法適用_工業用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<sst xmlns="http://schemas.openxmlformats.org/spreadsheetml/2006/main" xmlns:r="http://schemas.openxmlformats.org/officeDocument/2006/relationships" count="104" uniqueCount="104">
  <si>
    <t>■</t>
  </si>
  <si>
    <t>経営比較分析表／団体全体（令和3年度決算）</t>
    <rPh sb="13" eb="15">
      <t>レイワ</t>
    </rPh>
    <rPh sb="16" eb="18">
      <t>ネンド</t>
    </rPh>
    <phoneticPr fontId="1"/>
  </si>
  <si>
    <t>1. 経営の健全性・効率性について</t>
  </si>
  <si>
    <t>類似団体区分</t>
  </si>
  <si>
    <t>基本情報</t>
    <rPh sb="0" eb="2">
      <t>キホン</t>
    </rPh>
    <rPh sb="2" eb="4">
      <t>ジョウホウ</t>
    </rPh>
    <phoneticPr fontId="1"/>
  </si>
  <si>
    <r>
      <t>現在配水能力(合計)(m</t>
    </r>
    <r>
      <rPr>
        <b/>
        <vertAlign val="superscript"/>
        <sz val="11"/>
        <color theme="1"/>
        <rFont val="ＭＳ ゴシック"/>
      </rPr>
      <t>3</t>
    </r>
    <r>
      <rPr>
        <b/>
        <sz val="11"/>
        <color theme="1"/>
        <rFont val="ＭＳ ゴシック"/>
      </rPr>
      <t>/日)</t>
    </r>
  </si>
  <si>
    <t>1. 経営の健全性・効率性</t>
    <rPh sb="3" eb="5">
      <t>ケイエイ</t>
    </rPh>
    <rPh sb="6" eb="9">
      <t>ケンゼンセイ</t>
    </rPh>
    <rPh sb="10" eb="12">
      <t>コウリツ</t>
    </rPh>
    <rPh sb="12" eb="13">
      <t>セイ</t>
    </rPh>
    <phoneticPr fontId="1"/>
  </si>
  <si>
    <t>施設数</t>
  </si>
  <si>
    <t>類似団体平均(N-1)</t>
  </si>
  <si>
    <t>【事業概要】</t>
  </si>
  <si>
    <t>分析欄</t>
  </si>
  <si>
    <t>業務名</t>
  </si>
  <si>
    <t>業種名</t>
  </si>
  <si>
    <t>当該値</t>
    <rPh sb="0" eb="2">
      <t>トウガイ</t>
    </rPh>
    <rPh sb="2" eb="3">
      <t>チ</t>
    </rPh>
    <phoneticPr fontId="1"/>
  </si>
  <si>
    <t>②累積欠損金比率(％)</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</si>
  <si>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</si>
  <si>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</si>
  <si>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</si>
  <si>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</si>
  <si>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</si>
  <si>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t>⑧契約率(％)</t>
    <rPh sb="1" eb="3">
      <t>ケイヤク</t>
    </rPh>
    <phoneticPr fontId="1"/>
  </si>
  <si>
    <t>自己資本構成比率(％)</t>
  </si>
  <si>
    <t>給水先事業所数</t>
  </si>
  <si>
    <t>⑥給水原価(円)</t>
    <rPh sb="1" eb="3">
      <t>キュウスイ</t>
    </rPh>
    <rPh sb="3" eb="5">
      <t>ゲンカ</t>
    </rPh>
    <rPh sb="6" eb="7">
      <t>エン</t>
    </rPh>
    <phoneticPr fontId="1"/>
  </si>
  <si>
    <r>
      <t>契約水量(m</t>
    </r>
    <r>
      <rPr>
        <b/>
        <vertAlign val="superscript"/>
        <sz val="11"/>
        <color theme="1"/>
        <rFont val="ＭＳ ゴシック"/>
      </rPr>
      <t>3</t>
    </r>
    <r>
      <rPr>
        <b/>
        <sz val="11"/>
        <color theme="1"/>
        <rFont val="ＭＳ ゴシック"/>
      </rPr>
      <t>/日)</t>
    </r>
  </si>
  <si>
    <t>⑦施設利用率(％)</t>
    <rPh sb="1" eb="3">
      <t>シセツ</t>
    </rPh>
    <rPh sb="3" eb="6">
      <t>リヨウリツ</t>
    </rPh>
    <phoneticPr fontId="1"/>
  </si>
  <si>
    <t>管理者の情報</t>
  </si>
  <si>
    <t>①有形固定資産減価償却率(％)</t>
    <rPh sb="1" eb="3">
      <t>ユウケイ</t>
    </rPh>
    <rPh sb="3" eb="5">
      <t>コテイ</t>
    </rPh>
    <rPh sb="5" eb="7">
      <t>シサン</t>
    </rPh>
    <rPh sb="7" eb="9">
      <t>ゲンカ</t>
    </rPh>
    <rPh sb="9" eb="11">
      <t>ショウキャク</t>
    </rPh>
    <rPh sb="11" eb="12">
      <t>リツ</t>
    </rPh>
    <phoneticPr fontId="1"/>
  </si>
  <si>
    <t>都道府県・団体名</t>
    <rPh sb="0" eb="4">
      <t>トドウフケン</t>
    </rPh>
    <rPh sb="5" eb="7">
      <t>ダンタイ</t>
    </rPh>
    <rPh sb="7" eb="8">
      <t>メイ</t>
    </rPh>
    <phoneticPr fontId="1"/>
  </si>
  <si>
    <t>－</t>
  </si>
  <si>
    <t>①</t>
  </si>
  <si>
    <t>類似団体平均値（平均値）</t>
  </si>
  <si>
    <t>平均値</t>
    <rPh sb="0" eb="2">
      <t>ヘイキン</t>
    </rPh>
    <rPh sb="2" eb="3">
      <t>チ</t>
    </rPh>
    <phoneticPr fontId="1"/>
  </si>
  <si>
    <t>【】</t>
  </si>
  <si>
    <t>⑤料金回収率(％)</t>
    <rPh sb="1" eb="3">
      <t>リョウキン</t>
    </rPh>
    <rPh sb="3" eb="5">
      <t>カイシュウ</t>
    </rPh>
    <rPh sb="5" eb="6">
      <t>リツ</t>
    </rPh>
    <phoneticPr fontId="1"/>
  </si>
  <si>
    <t>令和3年度全国平均</t>
    <rPh sb="0" eb="2">
      <t>レイワ</t>
    </rPh>
    <rPh sb="3" eb="5">
      <t>ネンド</t>
    </rPh>
    <phoneticPr fontId="1"/>
  </si>
  <si>
    <t>④</t>
  </si>
  <si>
    <t>業種CD</t>
    <rPh sb="0" eb="2">
      <t>ギョウシュ</t>
    </rPh>
    <phoneticPr fontId="1"/>
  </si>
  <si>
    <t>事業CD</t>
    <rPh sb="0" eb="2">
      <t>ジギョウ</t>
    </rPh>
    <phoneticPr fontId="1"/>
  </si>
  <si>
    <t>1. 経営の健全性・効率性</t>
  </si>
  <si>
    <t>③流動比率(％)</t>
    <rPh sb="1" eb="3">
      <t>リュウドウ</t>
    </rPh>
    <rPh sb="3" eb="5">
      <t>ヒリツ</t>
    </rPh>
    <phoneticPr fontId="1"/>
  </si>
  <si>
    <t>業務名</t>
    <rPh sb="0" eb="2">
      <t>ギョウム</t>
    </rPh>
    <rPh sb="2" eb="3">
      <t>メイ</t>
    </rPh>
    <phoneticPr fontId="1"/>
  </si>
  <si>
    <t>類似団体平均(N)</t>
  </si>
  <si>
    <t>業種名</t>
    <rPh sb="0" eb="2">
      <t>ギョウシュ</t>
    </rPh>
    <rPh sb="2" eb="3">
      <t>メイ</t>
    </rPh>
    <phoneticPr fontId="1"/>
  </si>
  <si>
    <t>2. 老朽化の状況について</t>
  </si>
  <si>
    <t>2. 老朽化の状況</t>
  </si>
  <si>
    <t>全体総括</t>
    <rPh sb="0" eb="2">
      <t>ゼンタイ</t>
    </rPh>
    <rPh sb="2" eb="4">
      <t>ソウカツ</t>
    </rPh>
    <phoneticPr fontId="1"/>
  </si>
  <si>
    <t>⑥</t>
  </si>
  <si>
    <t>現在配水能力（合計）</t>
    <rPh sb="0" eb="2">
      <t>ゲンザイ</t>
    </rPh>
    <rPh sb="2" eb="4">
      <t>ハイスイ</t>
    </rPh>
    <rPh sb="4" eb="6">
      <t>ノウリョク</t>
    </rPh>
    <rPh sb="7" eb="9">
      <t>ゴウケイ</t>
    </rPh>
    <phoneticPr fontId="1"/>
  </si>
  <si>
    <t>類似団体平均(N-4)</t>
  </si>
  <si>
    <t>給水先事業所数</t>
    <rPh sb="0" eb="2">
      <t>キュウスイ</t>
    </rPh>
    <rPh sb="2" eb="3">
      <t>サキ</t>
    </rPh>
    <rPh sb="3" eb="6">
      <t>ジギョウショ</t>
    </rPh>
    <rPh sb="6" eb="7">
      <t>スウ</t>
    </rPh>
    <phoneticPr fontId="1"/>
  </si>
  <si>
    <t>全国平均</t>
  </si>
  <si>
    <t>⑦</t>
  </si>
  <si>
    <t>②</t>
  </si>
  <si>
    <t>③</t>
  </si>
  <si>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</si>
  <si>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</si>
  <si>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</si>
  <si>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</si>
  <si>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</si>
  <si>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</si>
  <si>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業務CD</t>
    <rPh sb="0" eb="2">
      <t>ギョウム</t>
    </rPh>
    <phoneticPr fontId="1"/>
  </si>
  <si>
    <t>　有形固定資産減価償却率は、類似団体平均値及び全国平均値を上回っており、資産の老朽化が進んでいることがわかる。
　管路経年化率及び管路更新率は、いずれも０となっている。これは、管路が耐用年数を経過しておらず、更新も実施していないためである。今後、短期間に更新時期が集中すると見込まれるため、効率的な更新計画を検討する必要がある。</t>
    <rPh sb="1" eb="11">
      <t>ユウケイコテイシサンゲンカショウキャク</t>
    </rPh>
    <rPh sb="11" eb="12">
      <t>リツ</t>
    </rPh>
    <rPh sb="14" eb="18">
      <t>ルイジ</t>
    </rPh>
    <rPh sb="18" eb="21">
      <t>ヘイキンチ</t>
    </rPh>
    <rPh sb="21" eb="22">
      <t>オヨ</t>
    </rPh>
    <rPh sb="23" eb="25">
      <t>ゼンコク</t>
    </rPh>
    <rPh sb="25" eb="28">
      <t>ヘイキンチ</t>
    </rPh>
    <rPh sb="29" eb="31">
      <t>ウワマワ</t>
    </rPh>
    <rPh sb="36" eb="38">
      <t>シサン</t>
    </rPh>
    <rPh sb="39" eb="42">
      <t>ロウキ</t>
    </rPh>
    <rPh sb="43" eb="44">
      <t>スス</t>
    </rPh>
    <rPh sb="58" eb="60">
      <t>カンロ</t>
    </rPh>
    <rPh sb="60" eb="64">
      <t>ケイネン</t>
    </rPh>
    <rPh sb="64" eb="65">
      <t>オヨ</t>
    </rPh>
    <rPh sb="66" eb="68">
      <t>カンロ</t>
    </rPh>
    <rPh sb="68" eb="71">
      <t>コウシ</t>
    </rPh>
    <rPh sb="89" eb="91">
      <t>カンロ</t>
    </rPh>
    <rPh sb="92" eb="97">
      <t>タイヨウネ</t>
    </rPh>
    <rPh sb="97" eb="99">
      <t>ケイカ</t>
    </rPh>
    <rPh sb="105" eb="107">
      <t>コウシン</t>
    </rPh>
    <rPh sb="108" eb="117">
      <t>ジッシシテイナイ</t>
    </rPh>
    <rPh sb="121" eb="123">
      <t>コンゴ</t>
    </rPh>
    <rPh sb="124" eb="127">
      <t>タンキカン</t>
    </rPh>
    <rPh sb="128" eb="133">
      <t>コウシンジ</t>
    </rPh>
    <rPh sb="133" eb="135">
      <t>シュウチュウ</t>
    </rPh>
    <rPh sb="138" eb="140">
      <t>ミコ</t>
    </rPh>
    <rPh sb="146" eb="149">
      <t>コウリツテキ</t>
    </rPh>
    <rPh sb="150" eb="154">
      <t>コウシン</t>
    </rPh>
    <rPh sb="155" eb="157">
      <t>ケントウ</t>
    </rPh>
    <rPh sb="159" eb="161">
      <t>ヒツヨウ</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</si>
  <si>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</si>
  <si>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</si>
  <si>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</si>
  <si>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</si>
  <si>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</si>
  <si>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</si>
  <si>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</si>
  <si>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</si>
  <si>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</si>
  <si>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</si>
  <si>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</si>
  <si>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非設置</t>
  </si>
  <si>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</si>
  <si>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</si>
  <si>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</si>
  <si>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</si>
  <si>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</si>
  <si>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</si>
  <si>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</si>
  <si>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</si>
  <si>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</si>
  <si>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</si>
  <si>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</si>
  <si>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2021</t>
  </si>
  <si>
    <t>022055</t>
  </si>
  <si>
    <t>46</t>
  </si>
  <si>
    <t>02</t>
  </si>
  <si>
    <t>0</t>
  </si>
  <si>
    <t>000</t>
  </si>
  <si>
    <t>青森県　五所川原市</t>
  </si>
  <si>
    <t>法適用</t>
  </si>
  <si>
    <t>工業用水道事業</t>
  </si>
  <si>
    <t>極小規模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</si>
  <si>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</si>
  <si>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</si>
  <si>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</si>
  <si>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</si>
  <si>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</si>
  <si>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</si>
  <si>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令和3年度決算時では、一定の給水収益を確保しており、給水に係る費用に充当できているが、令和4年度では燃料費等の高騰により電気料金などにもその影響が拡がり、稼働に要する費用負担が大幅に増えており、また今後管路及び施設設備等の更新のための投資的費用が増えることが見込まれるため、さらなる経費節減、補助金等の財源確保に取り組み、工業用水道事業の効率的運営に努める必要がある。
　管路及び施設設備等の老朽化に伴う更新については、短期間に集中することが見込まれるため、費用等の平準化を図るなど効率的な更新計画を立てる必要がある。
　上記の項目を鑑み、経営戦略を改定してくものである。</t>
    <rPh sb="1" eb="3">
      <t>レイワ</t>
    </rPh>
    <rPh sb="4" eb="5">
      <t>ネン</t>
    </rPh>
    <rPh sb="5" eb="6">
      <t>ド</t>
    </rPh>
    <rPh sb="6" eb="9">
      <t>ケッサ</t>
    </rPh>
    <rPh sb="12" eb="14">
      <t>イッテイ</t>
    </rPh>
    <rPh sb="15" eb="20">
      <t>キュウスイ</t>
    </rPh>
    <rPh sb="20" eb="22">
      <t>カクホ</t>
    </rPh>
    <rPh sb="27" eb="32">
      <t>キュウスイ</t>
    </rPh>
    <rPh sb="32" eb="34">
      <t>ヒヨウ</t>
    </rPh>
    <rPh sb="35" eb="37">
      <t>ジュウトウ</t>
    </rPh>
    <rPh sb="44" eb="46">
      <t>レイワ</t>
    </rPh>
    <rPh sb="47" eb="49">
      <t>ネンド</t>
    </rPh>
    <rPh sb="51" eb="55">
      <t>ネンリョ</t>
    </rPh>
    <rPh sb="56" eb="58">
      <t>コウトウ</t>
    </rPh>
    <rPh sb="61" eb="69">
      <t>デンキリョウキ</t>
    </rPh>
    <rPh sb="71" eb="73">
      <t>エイキョウ</t>
    </rPh>
    <rPh sb="74" eb="75">
      <t>ヒロ</t>
    </rPh>
    <rPh sb="78" eb="80">
      <t>カドウ</t>
    </rPh>
    <rPh sb="81" eb="84">
      <t>ヨ</t>
    </rPh>
    <rPh sb="84" eb="89">
      <t>ヒヨウフタ</t>
    </rPh>
    <rPh sb="89" eb="91">
      <t>オオハバ</t>
    </rPh>
    <rPh sb="92" eb="93">
      <t>フ</t>
    </rPh>
    <rPh sb="100" eb="102">
      <t>コンゴ</t>
    </rPh>
    <rPh sb="102" eb="104">
      <t>カンロ</t>
    </rPh>
    <rPh sb="104" eb="105">
      <t>オヨ</t>
    </rPh>
    <rPh sb="106" eb="110">
      <t>シセツセ</t>
    </rPh>
    <rPh sb="110" eb="111">
      <t>トウ</t>
    </rPh>
    <rPh sb="112" eb="114">
      <t>コウシン</t>
    </rPh>
    <rPh sb="118" eb="121">
      <t>トウシテキ</t>
    </rPh>
    <rPh sb="121" eb="123">
      <t>ヒヨウ</t>
    </rPh>
    <rPh sb="124" eb="125">
      <t>フ</t>
    </rPh>
    <rPh sb="130" eb="132">
      <t>ミコ</t>
    </rPh>
    <rPh sb="142" eb="146">
      <t>ケイヒセ</t>
    </rPh>
    <rPh sb="147" eb="150">
      <t>ホジョキン</t>
    </rPh>
    <rPh sb="150" eb="151">
      <t>トウ</t>
    </rPh>
    <rPh sb="152" eb="156">
      <t>ザイゲ</t>
    </rPh>
    <rPh sb="157" eb="158">
      <t>ト</t>
    </rPh>
    <rPh sb="159" eb="160">
      <t>ク</t>
    </rPh>
    <rPh sb="162" eb="169">
      <t>コウギョウヨ</t>
    </rPh>
    <rPh sb="170" eb="176">
      <t>コウリツテキ</t>
    </rPh>
    <rPh sb="176" eb="177">
      <t>ツト</t>
    </rPh>
    <rPh sb="179" eb="184">
      <t>ヒツヨウ</t>
    </rPh>
    <rPh sb="188" eb="190">
      <t>カンロ</t>
    </rPh>
    <rPh sb="190" eb="191">
      <t>オヨ</t>
    </rPh>
    <rPh sb="192" eb="196">
      <t>シセツセ</t>
    </rPh>
    <rPh sb="196" eb="197">
      <t>トウ</t>
    </rPh>
    <rPh sb="198" eb="204">
      <t>ロウキュウカ</t>
    </rPh>
    <rPh sb="204" eb="206">
      <t>コウシン</t>
    </rPh>
    <rPh sb="212" eb="215">
      <t>タンキカン</t>
    </rPh>
    <rPh sb="216" eb="218">
      <t>シュウチュウ</t>
    </rPh>
    <rPh sb="223" eb="225">
      <t>ミコ</t>
    </rPh>
    <rPh sb="231" eb="233">
      <t>ヒヨウ</t>
    </rPh>
    <rPh sb="233" eb="234">
      <t>トウ</t>
    </rPh>
    <rPh sb="235" eb="238">
      <t>ヘイジュンカ</t>
    </rPh>
    <rPh sb="239" eb="240">
      <t>ハカ</t>
    </rPh>
    <rPh sb="243" eb="245">
      <t>コウリツ</t>
    </rPh>
    <rPh sb="245" eb="246">
      <t>テキ</t>
    </rPh>
    <rPh sb="247" eb="251">
      <t>コウシン</t>
    </rPh>
    <rPh sb="252" eb="253">
      <t>タ</t>
    </rPh>
    <rPh sb="255" eb="258">
      <t>ヒツヨ</t>
    </rPh>
    <rPh sb="264" eb="266">
      <t>ジョウキ</t>
    </rPh>
    <rPh sb="267" eb="269">
      <t>コウモク</t>
    </rPh>
    <rPh sb="270" eb="271">
      <t>カンガ</t>
    </rPh>
    <rPh sb="273" eb="277">
      <t>ケイエイセンリャク</t>
    </rPh>
    <rPh sb="278" eb="280">
      <t>カイテイ</t>
    </rPh>
    <phoneticPr fontId="1"/>
  </si>
  <si>
    <r>
      <t>経常収支比率</t>
    </r>
    <r>
      <rPr>
        <sz val="11"/>
        <color auto="1"/>
        <rFont val="ＭＳ ゴシック"/>
      </rPr>
      <t>及び</t>
    </r>
    <r>
      <rPr>
        <sz val="11"/>
        <color theme="1"/>
        <rFont val="ＭＳ ゴシック"/>
      </rPr>
      <t>料金回収率は、いずれも100％を維持しているものの、依然減少傾向なのは、減価償却費等の費用の増加によるものである。累積欠損金は生じていないが、減少傾向の上記の数値を鑑み、効率的な経営に努める必要がある。
　流動比率は、100％以上を維持しており、短期的な債務に対する支払能力を確保している。
　企業債残高対給水収益比率は、類似団体平均値及び全国平均値を上回っている。企業債残高の大部分はダム建設に対する出資であり、出資分の償還元金については、一般会計からの繰入金を充当している。
　給水原価は、類似団体平均値を下回るものの、全国平均値を上回っており、前年度とほぼ横ばいであることから、緊急的な経営改善の必要はないが、施設の老朽化を考慮し、維持管理費の削減など経費節減に努める必要がある。</t>
    </r>
    <rPh sb="6" eb="7">
      <t>オヨ</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</si>
</sst>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19"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523951199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67.040000000000006</c:v>
                </c:pt>
                <c:pt idx="1">
                  <c:v>68.459999999999994</c:v>
                </c:pt>
                <c:pt idx="2">
                  <c:v>69.739999999999995</c:v>
                </c:pt>
                <c:pt idx="3">
                  <c:v>68.430000000000007</c:v>
                </c:pt>
                <c:pt idx="4">
                  <c:v>70.05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53.4</c:v>
                </c:pt>
                <c:pt idx="1">
                  <c:v>53.49</c:v>
                </c:pt>
                <c:pt idx="2">
                  <c:v>54.3</c:v>
                </c:pt>
                <c:pt idx="3">
                  <c:v>55.32</c:v>
                </c:pt>
                <c:pt idx="4">
                  <c:v>55.08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329200871"/>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118.97</c:v>
                </c:pt>
                <c:pt idx="1">
                  <c:v>121.15</c:v>
                </c:pt>
                <c:pt idx="2">
                  <c:v>125.8</c:v>
                </c:pt>
                <c:pt idx="3">
                  <c:v>132.55000000000001</c:v>
                </c:pt>
                <c:pt idx="4">
                  <c:v>134.69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7060480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139.22</c:v>
                </c:pt>
                <c:pt idx="1">
                  <c:v>113.3</c:v>
                </c:pt>
                <c:pt idx="2">
                  <c:v>105.26</c:v>
                </c:pt>
                <c:pt idx="3">
                  <c:v>103.36</c:v>
                </c:pt>
                <c:pt idx="4">
                  <c:v>107.47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113.67</c:v>
                </c:pt>
                <c:pt idx="1">
                  <c:v>110.79</c:v>
                </c:pt>
                <c:pt idx="2">
                  <c:v>108.76</c:v>
                </c:pt>
                <c:pt idx="3">
                  <c:v>110.19</c:v>
                </c:pt>
                <c:pt idx="4">
                  <c:v>113.73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953944274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3.46</c:v>
                </c:pt>
                <c:pt idx="1">
                  <c:v>3.28</c:v>
                </c:pt>
                <c:pt idx="2">
                  <c:v>4.66</c:v>
                </c:pt>
                <c:pt idx="3">
                  <c:v>7.35</c:v>
                </c:pt>
                <c:pt idx="4">
                  <c:v>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84823924696"/>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0.13</c:v>
                </c:pt>
                <c:pt idx="1">
                  <c:v>2.e-002</c:v>
                </c:pt>
                <c:pt idx="2">
                  <c:v>6.e-002</c:v>
                </c:pt>
                <c:pt idx="3">
                  <c:v>9.e-002</c:v>
                </c:pt>
                <c:pt idx="4">
                  <c:v>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2058971353"/>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575.39</c:v>
                </c:pt>
                <c:pt idx="1">
                  <c:v>740.26</c:v>
                </c:pt>
                <c:pt idx="2">
                  <c:v>840.04</c:v>
                </c:pt>
                <c:pt idx="3">
                  <c:v>784.29</c:v>
                </c:pt>
                <c:pt idx="4">
                  <c:v>693.1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730.25</c:v>
                </c:pt>
                <c:pt idx="1">
                  <c:v>868.31</c:v>
                </c:pt>
                <c:pt idx="2">
                  <c:v>732.52</c:v>
                </c:pt>
                <c:pt idx="3">
                  <c:v>819.73</c:v>
                </c:pt>
                <c:pt idx="4">
                  <c:v>834.05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66050488324"/>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700.66</c:v>
                </c:pt>
                <c:pt idx="1">
                  <c:v>676.62</c:v>
                </c:pt>
                <c:pt idx="2">
                  <c:v>658.69</c:v>
                </c:pt>
                <c:pt idx="3">
                  <c:v>714.71</c:v>
                </c:pt>
                <c:pt idx="4">
                  <c:v>671.85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514.66</c:v>
                </c:pt>
                <c:pt idx="1">
                  <c:v>504.81</c:v>
                </c:pt>
                <c:pt idx="2">
                  <c:v>498.01</c:v>
                </c:pt>
                <c:pt idx="3">
                  <c:v>490.39</c:v>
                </c:pt>
                <c:pt idx="4">
                  <c:v>475.44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85634145517"/>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142.49</c:v>
                </c:pt>
                <c:pt idx="1">
                  <c:v>114.01</c:v>
                </c:pt>
                <c:pt idx="2">
                  <c:v>105.45</c:v>
                </c:pt>
                <c:pt idx="3">
                  <c:v>103.41</c:v>
                </c:pt>
                <c:pt idx="4">
                  <c:v>107.83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95.99</c:v>
                </c:pt>
                <c:pt idx="1">
                  <c:v>94.91</c:v>
                </c:pt>
                <c:pt idx="2">
                  <c:v>90.22</c:v>
                </c:pt>
                <c:pt idx="3">
                  <c:v>90.8</c:v>
                </c:pt>
                <c:pt idx="4">
                  <c:v>93.49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662087452"/>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31.58</c:v>
                </c:pt>
                <c:pt idx="1">
                  <c:v>39.47</c:v>
                </c:pt>
                <c:pt idx="2">
                  <c:v>42.67</c:v>
                </c:pt>
                <c:pt idx="3">
                  <c:v>43.51</c:v>
                </c:pt>
                <c:pt idx="4">
                  <c:v>41.73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44.55</c:v>
                </c:pt>
                <c:pt idx="1">
                  <c:v>47.36</c:v>
                </c:pt>
                <c:pt idx="2">
                  <c:v>49.94</c:v>
                </c:pt>
                <c:pt idx="3">
                  <c:v>50.56</c:v>
                </c:pt>
                <c:pt idx="4">
                  <c:v>49.4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7465795497"/>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65.17</c:v>
                </c:pt>
                <c:pt idx="1">
                  <c:v>68.03</c:v>
                </c:pt>
                <c:pt idx="2">
                  <c:v>69.19</c:v>
                </c:pt>
                <c:pt idx="3">
                  <c:v>70.42</c:v>
                </c:pt>
                <c:pt idx="4">
                  <c:v>74.77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35.24</c:v>
                </c:pt>
                <c:pt idx="1">
                  <c:v>35.22</c:v>
                </c:pt>
                <c:pt idx="2">
                  <c:v>34.92</c:v>
                </c:pt>
                <c:pt idx="3">
                  <c:v>34.19</c:v>
                </c:pt>
                <c:pt idx="4">
                  <c:v>36.65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77381636307"/>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50.28</c:v>
                </c:pt>
                <c:pt idx="1">
                  <c:v>51.42</c:v>
                </c:pt>
                <c:pt idx="2">
                  <c:v>50.9</c:v>
                </c:pt>
                <c:pt idx="3">
                  <c:v>49.05</c:v>
                </c:pt>
                <c:pt idx="4">
                  <c:v>50.94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【76.67】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【23.68】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【117.41】</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【60.20】</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【48.27】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【462.72】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【233.92】</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【112.31】</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【19.07】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【54.01】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KN58" workbookViewId="0">
      <selection activeCell="SM16" sqref="SM16:TA4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青森県　五所川原市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9</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11</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12</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5</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3</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7</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15</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16</v>
      </c>
      <c r="SN7" s="101"/>
      <c r="SO7" s="101"/>
      <c r="SP7" s="101"/>
      <c r="SQ7" s="101"/>
      <c r="SR7" s="101"/>
      <c r="SS7" s="101"/>
      <c r="ST7" s="101"/>
      <c r="SU7" s="101"/>
      <c r="SV7" s="101"/>
      <c r="SW7" s="101"/>
      <c r="SX7" s="101"/>
      <c r="SY7" s="101"/>
      <c r="SZ7" s="113"/>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6000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極小規模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1</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4486</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0</v>
      </c>
      <c r="SN8" s="102"/>
      <c r="SO8" s="110" t="s">
        <v>18</v>
      </c>
      <c r="SP8" s="110"/>
      <c r="SQ8" s="110"/>
      <c r="SR8" s="110"/>
      <c r="SS8" s="110"/>
      <c r="ST8" s="110"/>
      <c r="SU8" s="110"/>
      <c r="SV8" s="110"/>
      <c r="SW8" s="110"/>
      <c r="SX8" s="110"/>
      <c r="SY8" s="110"/>
      <c r="SZ8" s="114"/>
    </row>
    <row r="9" spans="1:521" ht="18.75" customHeight="1">
      <c r="A9" s="3"/>
      <c r="B9" s="8" t="s">
        <v>19</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21</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22</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24</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26</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29</v>
      </c>
      <c r="SN9" s="103"/>
      <c r="SO9" s="111" t="s">
        <v>31</v>
      </c>
      <c r="SP9" s="111"/>
      <c r="SQ9" s="111"/>
      <c r="SR9" s="111"/>
      <c r="SS9" s="111"/>
      <c r="ST9" s="111"/>
      <c r="SU9" s="111"/>
      <c r="SV9" s="111"/>
      <c r="SW9" s="111"/>
      <c r="SX9" s="111"/>
      <c r="SY9" s="111"/>
      <c r="SZ9" s="115"/>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59.4</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2</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6000</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33</v>
      </c>
      <c r="SN10" s="104"/>
      <c r="SO10" s="112" t="s">
        <v>35</v>
      </c>
      <c r="SP10" s="112"/>
      <c r="SQ10" s="112"/>
      <c r="SR10" s="112"/>
      <c r="SS10" s="112"/>
      <c r="ST10" s="112"/>
      <c r="SU10" s="112"/>
      <c r="SV10" s="112"/>
      <c r="SW10" s="112"/>
      <c r="SX10" s="112"/>
      <c r="SY10" s="112"/>
      <c r="SZ10" s="116"/>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10</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39</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2</v>
      </c>
      <c r="SN14" s="105"/>
      <c r="SO14" s="105"/>
      <c r="SP14" s="105"/>
      <c r="SQ14" s="105"/>
      <c r="SR14" s="105"/>
      <c r="SS14" s="105"/>
      <c r="ST14" s="105"/>
      <c r="SU14" s="105"/>
      <c r="SV14" s="105"/>
      <c r="SW14" s="105"/>
      <c r="SX14" s="105"/>
      <c r="SY14" s="105"/>
      <c r="SZ14" s="105"/>
      <c r="TA14" s="117"/>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6"/>
      <c r="SO15" s="106"/>
      <c r="SP15" s="106"/>
      <c r="SQ15" s="106"/>
      <c r="SR15" s="106"/>
      <c r="SS15" s="106"/>
      <c r="ST15" s="106"/>
      <c r="SU15" s="106"/>
      <c r="SV15" s="106"/>
      <c r="SW15" s="106"/>
      <c r="SX15" s="106"/>
      <c r="SY15" s="106"/>
      <c r="SZ15" s="106"/>
      <c r="TA15" s="118"/>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103</v>
      </c>
      <c r="SN16" s="108"/>
      <c r="SO16" s="108"/>
      <c r="SP16" s="108"/>
      <c r="SQ16" s="108"/>
      <c r="SR16" s="108"/>
      <c r="SS16" s="108"/>
      <c r="ST16" s="108"/>
      <c r="SU16" s="108"/>
      <c r="SV16" s="108"/>
      <c r="SW16" s="108"/>
      <c r="SX16" s="108"/>
      <c r="SY16" s="108"/>
      <c r="SZ16" s="108"/>
      <c r="TA16" s="119"/>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8"/>
      <c r="SN17" s="108"/>
      <c r="SO17" s="108"/>
      <c r="SP17" s="108"/>
      <c r="SQ17" s="108"/>
      <c r="SR17" s="108"/>
      <c r="SS17" s="108"/>
      <c r="ST17" s="108"/>
      <c r="SU17" s="108"/>
      <c r="SV17" s="108"/>
      <c r="SW17" s="108"/>
      <c r="SX17" s="108"/>
      <c r="SY17" s="108"/>
      <c r="SZ17" s="108"/>
      <c r="TA17" s="119"/>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8"/>
      <c r="SN18" s="108"/>
      <c r="SO18" s="108"/>
      <c r="SP18" s="108"/>
      <c r="SQ18" s="108"/>
      <c r="SR18" s="108"/>
      <c r="SS18" s="108"/>
      <c r="ST18" s="108"/>
      <c r="SU18" s="108"/>
      <c r="SV18" s="108"/>
      <c r="SW18" s="108"/>
      <c r="SX18" s="108"/>
      <c r="SY18" s="108"/>
      <c r="SZ18" s="108"/>
      <c r="TA18" s="119"/>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8"/>
      <c r="SN19" s="108"/>
      <c r="SO19" s="108"/>
      <c r="SP19" s="108"/>
      <c r="SQ19" s="108"/>
      <c r="SR19" s="108"/>
      <c r="SS19" s="108"/>
      <c r="ST19" s="108"/>
      <c r="SU19" s="108"/>
      <c r="SV19" s="108"/>
      <c r="SW19" s="108"/>
      <c r="SX19" s="108"/>
      <c r="SY19" s="108"/>
      <c r="SZ19" s="108"/>
      <c r="TA19" s="119"/>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8"/>
      <c r="SN20" s="108"/>
      <c r="SO20" s="108"/>
      <c r="SP20" s="108"/>
      <c r="SQ20" s="108"/>
      <c r="SR20" s="108"/>
      <c r="SS20" s="108"/>
      <c r="ST20" s="108"/>
      <c r="SU20" s="108"/>
      <c r="SV20" s="108"/>
      <c r="SW20" s="108"/>
      <c r="SX20" s="108"/>
      <c r="SY20" s="108"/>
      <c r="SZ20" s="108"/>
      <c r="TA20" s="119"/>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8"/>
      <c r="SN21" s="108"/>
      <c r="SO21" s="108"/>
      <c r="SP21" s="108"/>
      <c r="SQ21" s="108"/>
      <c r="SR21" s="108"/>
      <c r="SS21" s="108"/>
      <c r="ST21" s="108"/>
      <c r="SU21" s="108"/>
      <c r="SV21" s="108"/>
      <c r="SW21" s="108"/>
      <c r="SX21" s="108"/>
      <c r="SY21" s="108"/>
      <c r="SZ21" s="108"/>
      <c r="TA21" s="119"/>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8"/>
      <c r="SN22" s="108"/>
      <c r="SO22" s="108"/>
      <c r="SP22" s="108"/>
      <c r="SQ22" s="108"/>
      <c r="SR22" s="108"/>
      <c r="SS22" s="108"/>
      <c r="ST22" s="108"/>
      <c r="SU22" s="108"/>
      <c r="SV22" s="108"/>
      <c r="SW22" s="108"/>
      <c r="SX22" s="108"/>
      <c r="SY22" s="108"/>
      <c r="SZ22" s="108"/>
      <c r="TA22" s="119"/>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8"/>
      <c r="SN23" s="108"/>
      <c r="SO23" s="108"/>
      <c r="SP23" s="108"/>
      <c r="SQ23" s="108"/>
      <c r="SR23" s="108"/>
      <c r="SS23" s="108"/>
      <c r="ST23" s="108"/>
      <c r="SU23" s="108"/>
      <c r="SV23" s="108"/>
      <c r="SW23" s="108"/>
      <c r="SX23" s="108"/>
      <c r="SY23" s="108"/>
      <c r="SZ23" s="108"/>
      <c r="TA23" s="119"/>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8"/>
      <c r="SN24" s="108"/>
      <c r="SO24" s="108"/>
      <c r="SP24" s="108"/>
      <c r="SQ24" s="108"/>
      <c r="SR24" s="108"/>
      <c r="SS24" s="108"/>
      <c r="ST24" s="108"/>
      <c r="SU24" s="108"/>
      <c r="SV24" s="108"/>
      <c r="SW24" s="108"/>
      <c r="SX24" s="108"/>
      <c r="SY24" s="108"/>
      <c r="SZ24" s="108"/>
      <c r="TA24" s="119"/>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8"/>
      <c r="SN25" s="108"/>
      <c r="SO25" s="108"/>
      <c r="SP25" s="108"/>
      <c r="SQ25" s="108"/>
      <c r="SR25" s="108"/>
      <c r="SS25" s="108"/>
      <c r="ST25" s="108"/>
      <c r="SU25" s="108"/>
      <c r="SV25" s="108"/>
      <c r="SW25" s="108"/>
      <c r="SX25" s="108"/>
      <c r="SY25" s="108"/>
      <c r="SZ25" s="108"/>
      <c r="TA25" s="119"/>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8"/>
      <c r="SN26" s="108"/>
      <c r="SO26" s="108"/>
      <c r="SP26" s="108"/>
      <c r="SQ26" s="108"/>
      <c r="SR26" s="108"/>
      <c r="SS26" s="108"/>
      <c r="ST26" s="108"/>
      <c r="SU26" s="108"/>
      <c r="SV26" s="108"/>
      <c r="SW26" s="108"/>
      <c r="SX26" s="108"/>
      <c r="SY26" s="108"/>
      <c r="SZ26" s="108"/>
      <c r="TA26" s="119"/>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8"/>
      <c r="SN27" s="108"/>
      <c r="SO27" s="108"/>
      <c r="SP27" s="108"/>
      <c r="SQ27" s="108"/>
      <c r="SR27" s="108"/>
      <c r="SS27" s="108"/>
      <c r="ST27" s="108"/>
      <c r="SU27" s="108"/>
      <c r="SV27" s="108"/>
      <c r="SW27" s="108"/>
      <c r="SX27" s="108"/>
      <c r="SY27" s="108"/>
      <c r="SZ27" s="108"/>
      <c r="TA27" s="119"/>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8"/>
      <c r="SN28" s="108"/>
      <c r="SO28" s="108"/>
      <c r="SP28" s="108"/>
      <c r="SQ28" s="108"/>
      <c r="SR28" s="108"/>
      <c r="SS28" s="108"/>
      <c r="ST28" s="108"/>
      <c r="SU28" s="108"/>
      <c r="SV28" s="108"/>
      <c r="SW28" s="108"/>
      <c r="SX28" s="108"/>
      <c r="SY28" s="108"/>
      <c r="SZ28" s="108"/>
      <c r="TA28" s="119"/>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8"/>
      <c r="SN29" s="108"/>
      <c r="SO29" s="108"/>
      <c r="SP29" s="108"/>
      <c r="SQ29" s="108"/>
      <c r="SR29" s="108"/>
      <c r="SS29" s="108"/>
      <c r="ST29" s="108"/>
      <c r="SU29" s="108"/>
      <c r="SV29" s="108"/>
      <c r="SW29" s="108"/>
      <c r="SX29" s="108"/>
      <c r="SY29" s="108"/>
      <c r="SZ29" s="108"/>
      <c r="TA29" s="119"/>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8"/>
      <c r="SN30" s="108"/>
      <c r="SO30" s="108"/>
      <c r="SP30" s="108"/>
      <c r="SQ30" s="108"/>
      <c r="SR30" s="108"/>
      <c r="SS30" s="108"/>
      <c r="ST30" s="108"/>
      <c r="SU30" s="108"/>
      <c r="SV30" s="108"/>
      <c r="SW30" s="108"/>
      <c r="SX30" s="108"/>
      <c r="SY30" s="108"/>
      <c r="SZ30" s="108"/>
      <c r="TA30" s="119"/>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H29</v>
      </c>
      <c r="Y31" s="55"/>
      <c r="Z31" s="55"/>
      <c r="AA31" s="55"/>
      <c r="AB31" s="55"/>
      <c r="AC31" s="55"/>
      <c r="AD31" s="55"/>
      <c r="AE31" s="55"/>
      <c r="AF31" s="55"/>
      <c r="AG31" s="55"/>
      <c r="AH31" s="55"/>
      <c r="AI31" s="55"/>
      <c r="AJ31" s="55"/>
      <c r="AK31" s="55"/>
      <c r="AL31" s="55"/>
      <c r="AM31" s="55"/>
      <c r="AN31" s="55"/>
      <c r="AO31" s="55"/>
      <c r="AP31" s="55"/>
      <c r="AQ31" s="60"/>
      <c r="AR31" s="52" t="str">
        <f>データ!$C$10</f>
        <v>H30</v>
      </c>
      <c r="AS31" s="55"/>
      <c r="AT31" s="55"/>
      <c r="AU31" s="55"/>
      <c r="AV31" s="55"/>
      <c r="AW31" s="55"/>
      <c r="AX31" s="55"/>
      <c r="AY31" s="55"/>
      <c r="AZ31" s="55"/>
      <c r="BA31" s="55"/>
      <c r="BB31" s="55"/>
      <c r="BC31" s="55"/>
      <c r="BD31" s="55"/>
      <c r="BE31" s="55"/>
      <c r="BF31" s="55"/>
      <c r="BG31" s="55"/>
      <c r="BH31" s="55"/>
      <c r="BI31" s="55"/>
      <c r="BJ31" s="55"/>
      <c r="BK31" s="60"/>
      <c r="BL31" s="52" t="str">
        <f>データ!$D$10</f>
        <v>R01</v>
      </c>
      <c r="BM31" s="55"/>
      <c r="BN31" s="55"/>
      <c r="BO31" s="55"/>
      <c r="BP31" s="55"/>
      <c r="BQ31" s="55"/>
      <c r="BR31" s="55"/>
      <c r="BS31" s="55"/>
      <c r="BT31" s="55"/>
      <c r="BU31" s="55"/>
      <c r="BV31" s="55"/>
      <c r="BW31" s="55"/>
      <c r="BX31" s="55"/>
      <c r="BY31" s="55"/>
      <c r="BZ31" s="55"/>
      <c r="CA31" s="55"/>
      <c r="CB31" s="55"/>
      <c r="CC31" s="55"/>
      <c r="CD31" s="55"/>
      <c r="CE31" s="60"/>
      <c r="CF31" s="52" t="str">
        <f>データ!$E$10</f>
        <v>R02</v>
      </c>
      <c r="CG31" s="55"/>
      <c r="CH31" s="55"/>
      <c r="CI31" s="55"/>
      <c r="CJ31" s="55"/>
      <c r="CK31" s="55"/>
      <c r="CL31" s="55"/>
      <c r="CM31" s="55"/>
      <c r="CN31" s="55"/>
      <c r="CO31" s="55"/>
      <c r="CP31" s="55"/>
      <c r="CQ31" s="55"/>
      <c r="CR31" s="55"/>
      <c r="CS31" s="55"/>
      <c r="CT31" s="55"/>
      <c r="CU31" s="55"/>
      <c r="CV31" s="55"/>
      <c r="CW31" s="55"/>
      <c r="CX31" s="55"/>
      <c r="CY31" s="60"/>
      <c r="CZ31" s="52" t="str">
        <f>データ!$F$10</f>
        <v>R03</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H29</v>
      </c>
      <c r="ES31" s="55"/>
      <c r="ET31" s="55"/>
      <c r="EU31" s="55"/>
      <c r="EV31" s="55"/>
      <c r="EW31" s="55"/>
      <c r="EX31" s="55"/>
      <c r="EY31" s="55"/>
      <c r="EZ31" s="55"/>
      <c r="FA31" s="55"/>
      <c r="FB31" s="55"/>
      <c r="FC31" s="55"/>
      <c r="FD31" s="55"/>
      <c r="FE31" s="55"/>
      <c r="FF31" s="55"/>
      <c r="FG31" s="55"/>
      <c r="FH31" s="55"/>
      <c r="FI31" s="55"/>
      <c r="FJ31" s="55"/>
      <c r="FK31" s="60"/>
      <c r="FL31" s="52" t="str">
        <f>データ!$C$10</f>
        <v>H30</v>
      </c>
      <c r="FM31" s="55"/>
      <c r="FN31" s="55"/>
      <c r="FO31" s="55"/>
      <c r="FP31" s="55"/>
      <c r="FQ31" s="55"/>
      <c r="FR31" s="55"/>
      <c r="FS31" s="55"/>
      <c r="FT31" s="55"/>
      <c r="FU31" s="55"/>
      <c r="FV31" s="55"/>
      <c r="FW31" s="55"/>
      <c r="FX31" s="55"/>
      <c r="FY31" s="55"/>
      <c r="FZ31" s="55"/>
      <c r="GA31" s="55"/>
      <c r="GB31" s="55"/>
      <c r="GC31" s="55"/>
      <c r="GD31" s="55"/>
      <c r="GE31" s="60"/>
      <c r="GF31" s="52" t="str">
        <f>データ!$D$10</f>
        <v>R01</v>
      </c>
      <c r="GG31" s="55"/>
      <c r="GH31" s="55"/>
      <c r="GI31" s="55"/>
      <c r="GJ31" s="55"/>
      <c r="GK31" s="55"/>
      <c r="GL31" s="55"/>
      <c r="GM31" s="55"/>
      <c r="GN31" s="55"/>
      <c r="GO31" s="55"/>
      <c r="GP31" s="55"/>
      <c r="GQ31" s="55"/>
      <c r="GR31" s="55"/>
      <c r="GS31" s="55"/>
      <c r="GT31" s="55"/>
      <c r="GU31" s="55"/>
      <c r="GV31" s="55"/>
      <c r="GW31" s="55"/>
      <c r="GX31" s="55"/>
      <c r="GY31" s="60"/>
      <c r="GZ31" s="52" t="str">
        <f>データ!$E$10</f>
        <v>R02</v>
      </c>
      <c r="HA31" s="55"/>
      <c r="HB31" s="55"/>
      <c r="HC31" s="55"/>
      <c r="HD31" s="55"/>
      <c r="HE31" s="55"/>
      <c r="HF31" s="55"/>
      <c r="HG31" s="55"/>
      <c r="HH31" s="55"/>
      <c r="HI31" s="55"/>
      <c r="HJ31" s="55"/>
      <c r="HK31" s="55"/>
      <c r="HL31" s="55"/>
      <c r="HM31" s="55"/>
      <c r="HN31" s="55"/>
      <c r="HO31" s="55"/>
      <c r="HP31" s="55"/>
      <c r="HQ31" s="55"/>
      <c r="HR31" s="55"/>
      <c r="HS31" s="60"/>
      <c r="HT31" s="52" t="str">
        <f>データ!$F$10</f>
        <v>R03</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H29</v>
      </c>
      <c r="JM31" s="55"/>
      <c r="JN31" s="55"/>
      <c r="JO31" s="55"/>
      <c r="JP31" s="55"/>
      <c r="JQ31" s="55"/>
      <c r="JR31" s="55"/>
      <c r="JS31" s="55"/>
      <c r="JT31" s="55"/>
      <c r="JU31" s="55"/>
      <c r="JV31" s="55"/>
      <c r="JW31" s="55"/>
      <c r="JX31" s="55"/>
      <c r="JY31" s="55"/>
      <c r="JZ31" s="55"/>
      <c r="KA31" s="55"/>
      <c r="KB31" s="55"/>
      <c r="KC31" s="55"/>
      <c r="KD31" s="55"/>
      <c r="KE31" s="60"/>
      <c r="KF31" s="52" t="str">
        <f>データ!$C$10</f>
        <v>H30</v>
      </c>
      <c r="KG31" s="55"/>
      <c r="KH31" s="55"/>
      <c r="KI31" s="55"/>
      <c r="KJ31" s="55"/>
      <c r="KK31" s="55"/>
      <c r="KL31" s="55"/>
      <c r="KM31" s="55"/>
      <c r="KN31" s="55"/>
      <c r="KO31" s="55"/>
      <c r="KP31" s="55"/>
      <c r="KQ31" s="55"/>
      <c r="KR31" s="55"/>
      <c r="KS31" s="55"/>
      <c r="KT31" s="55"/>
      <c r="KU31" s="55"/>
      <c r="KV31" s="55"/>
      <c r="KW31" s="55"/>
      <c r="KX31" s="55"/>
      <c r="KY31" s="60"/>
      <c r="KZ31" s="52" t="str">
        <f>データ!$D$10</f>
        <v>R01</v>
      </c>
      <c r="LA31" s="55"/>
      <c r="LB31" s="55"/>
      <c r="LC31" s="55"/>
      <c r="LD31" s="55"/>
      <c r="LE31" s="55"/>
      <c r="LF31" s="55"/>
      <c r="LG31" s="55"/>
      <c r="LH31" s="55"/>
      <c r="LI31" s="55"/>
      <c r="LJ31" s="55"/>
      <c r="LK31" s="55"/>
      <c r="LL31" s="55"/>
      <c r="LM31" s="55"/>
      <c r="LN31" s="55"/>
      <c r="LO31" s="55"/>
      <c r="LP31" s="55"/>
      <c r="LQ31" s="55"/>
      <c r="LR31" s="55"/>
      <c r="LS31" s="60"/>
      <c r="LT31" s="52" t="str">
        <f>データ!$E$10</f>
        <v>R02</v>
      </c>
      <c r="LU31" s="55"/>
      <c r="LV31" s="55"/>
      <c r="LW31" s="55"/>
      <c r="LX31" s="55"/>
      <c r="LY31" s="55"/>
      <c r="LZ31" s="55"/>
      <c r="MA31" s="55"/>
      <c r="MB31" s="55"/>
      <c r="MC31" s="55"/>
      <c r="MD31" s="55"/>
      <c r="ME31" s="55"/>
      <c r="MF31" s="55"/>
      <c r="MG31" s="55"/>
      <c r="MH31" s="55"/>
      <c r="MI31" s="55"/>
      <c r="MJ31" s="55"/>
      <c r="MK31" s="55"/>
      <c r="ML31" s="55"/>
      <c r="MM31" s="60"/>
      <c r="MN31" s="52" t="str">
        <f>データ!$F$10</f>
        <v>R03</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H29</v>
      </c>
      <c r="OG31" s="55"/>
      <c r="OH31" s="55"/>
      <c r="OI31" s="55"/>
      <c r="OJ31" s="55"/>
      <c r="OK31" s="55"/>
      <c r="OL31" s="55"/>
      <c r="OM31" s="55"/>
      <c r="ON31" s="55"/>
      <c r="OO31" s="55"/>
      <c r="OP31" s="55"/>
      <c r="OQ31" s="55"/>
      <c r="OR31" s="55"/>
      <c r="OS31" s="55"/>
      <c r="OT31" s="55"/>
      <c r="OU31" s="55"/>
      <c r="OV31" s="55"/>
      <c r="OW31" s="55"/>
      <c r="OX31" s="55"/>
      <c r="OY31" s="60"/>
      <c r="OZ31" s="52" t="str">
        <f>データ!$C$10</f>
        <v>H30</v>
      </c>
      <c r="PA31" s="55"/>
      <c r="PB31" s="55"/>
      <c r="PC31" s="55"/>
      <c r="PD31" s="55"/>
      <c r="PE31" s="55"/>
      <c r="PF31" s="55"/>
      <c r="PG31" s="55"/>
      <c r="PH31" s="55"/>
      <c r="PI31" s="55"/>
      <c r="PJ31" s="55"/>
      <c r="PK31" s="55"/>
      <c r="PL31" s="55"/>
      <c r="PM31" s="55"/>
      <c r="PN31" s="55"/>
      <c r="PO31" s="55"/>
      <c r="PP31" s="55"/>
      <c r="PQ31" s="55"/>
      <c r="PR31" s="55"/>
      <c r="PS31" s="60"/>
      <c r="PT31" s="52" t="str">
        <f>データ!$D$10</f>
        <v>R01</v>
      </c>
      <c r="PU31" s="55"/>
      <c r="PV31" s="55"/>
      <c r="PW31" s="55"/>
      <c r="PX31" s="55"/>
      <c r="PY31" s="55"/>
      <c r="PZ31" s="55"/>
      <c r="QA31" s="55"/>
      <c r="QB31" s="55"/>
      <c r="QC31" s="55"/>
      <c r="QD31" s="55"/>
      <c r="QE31" s="55"/>
      <c r="QF31" s="55"/>
      <c r="QG31" s="55"/>
      <c r="QH31" s="55"/>
      <c r="QI31" s="55"/>
      <c r="QJ31" s="55"/>
      <c r="QK31" s="55"/>
      <c r="QL31" s="55"/>
      <c r="QM31" s="60"/>
      <c r="QN31" s="52" t="str">
        <f>データ!$E$10</f>
        <v>R02</v>
      </c>
      <c r="QO31" s="55"/>
      <c r="QP31" s="55"/>
      <c r="QQ31" s="55"/>
      <c r="QR31" s="55"/>
      <c r="QS31" s="55"/>
      <c r="QT31" s="55"/>
      <c r="QU31" s="55"/>
      <c r="QV31" s="55"/>
      <c r="QW31" s="55"/>
      <c r="QX31" s="55"/>
      <c r="QY31" s="55"/>
      <c r="QZ31" s="55"/>
      <c r="RA31" s="55"/>
      <c r="RB31" s="55"/>
      <c r="RC31" s="55"/>
      <c r="RD31" s="55"/>
      <c r="RE31" s="55"/>
      <c r="RF31" s="55"/>
      <c r="RG31" s="60"/>
      <c r="RH31" s="52" t="str">
        <f>データ!$F$10</f>
        <v>R03</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8"/>
      <c r="SN31" s="108"/>
      <c r="SO31" s="108"/>
      <c r="SP31" s="108"/>
      <c r="SQ31" s="108"/>
      <c r="SR31" s="108"/>
      <c r="SS31" s="108"/>
      <c r="ST31" s="108"/>
      <c r="SU31" s="108"/>
      <c r="SV31" s="108"/>
      <c r="SW31" s="108"/>
      <c r="SX31" s="108"/>
      <c r="SY31" s="108"/>
      <c r="SZ31" s="108"/>
      <c r="TA31" s="119"/>
    </row>
    <row r="32" spans="1:521" ht="13.5" customHeight="1">
      <c r="A32" s="2"/>
      <c r="B32" s="13"/>
      <c r="C32" s="2"/>
      <c r="D32" s="2"/>
      <c r="E32" s="2"/>
      <c r="F32" s="2"/>
      <c r="G32" s="2"/>
      <c r="H32" s="2"/>
      <c r="I32" s="2"/>
      <c r="J32" s="31"/>
      <c r="K32" s="2"/>
      <c r="L32" s="44" t="s">
        <v>13</v>
      </c>
      <c r="M32" s="47"/>
      <c r="N32" s="47"/>
      <c r="O32" s="47"/>
      <c r="P32" s="47"/>
      <c r="Q32" s="47"/>
      <c r="R32" s="47"/>
      <c r="S32" s="47"/>
      <c r="T32" s="47"/>
      <c r="U32" s="47"/>
      <c r="V32" s="47"/>
      <c r="W32" s="50"/>
      <c r="X32" s="53">
        <f>データ!T6</f>
        <v>139.22</v>
      </c>
      <c r="Y32" s="56"/>
      <c r="Z32" s="56"/>
      <c r="AA32" s="56"/>
      <c r="AB32" s="56"/>
      <c r="AC32" s="56"/>
      <c r="AD32" s="56"/>
      <c r="AE32" s="56"/>
      <c r="AF32" s="56"/>
      <c r="AG32" s="56"/>
      <c r="AH32" s="56"/>
      <c r="AI32" s="56"/>
      <c r="AJ32" s="56"/>
      <c r="AK32" s="56"/>
      <c r="AL32" s="56"/>
      <c r="AM32" s="56"/>
      <c r="AN32" s="56"/>
      <c r="AO32" s="56"/>
      <c r="AP32" s="56"/>
      <c r="AQ32" s="61"/>
      <c r="AR32" s="53">
        <f>データ!U6</f>
        <v>113.3</v>
      </c>
      <c r="AS32" s="56"/>
      <c r="AT32" s="56"/>
      <c r="AU32" s="56"/>
      <c r="AV32" s="56"/>
      <c r="AW32" s="56"/>
      <c r="AX32" s="56"/>
      <c r="AY32" s="56"/>
      <c r="AZ32" s="56"/>
      <c r="BA32" s="56"/>
      <c r="BB32" s="56"/>
      <c r="BC32" s="56"/>
      <c r="BD32" s="56"/>
      <c r="BE32" s="56"/>
      <c r="BF32" s="56"/>
      <c r="BG32" s="56"/>
      <c r="BH32" s="56"/>
      <c r="BI32" s="56"/>
      <c r="BJ32" s="56"/>
      <c r="BK32" s="61"/>
      <c r="BL32" s="53">
        <f>データ!V6</f>
        <v>105.26</v>
      </c>
      <c r="BM32" s="56"/>
      <c r="BN32" s="56"/>
      <c r="BO32" s="56"/>
      <c r="BP32" s="56"/>
      <c r="BQ32" s="56"/>
      <c r="BR32" s="56"/>
      <c r="BS32" s="56"/>
      <c r="BT32" s="56"/>
      <c r="BU32" s="56"/>
      <c r="BV32" s="56"/>
      <c r="BW32" s="56"/>
      <c r="BX32" s="56"/>
      <c r="BY32" s="56"/>
      <c r="BZ32" s="56"/>
      <c r="CA32" s="56"/>
      <c r="CB32" s="56"/>
      <c r="CC32" s="56"/>
      <c r="CD32" s="56"/>
      <c r="CE32" s="61"/>
      <c r="CF32" s="53">
        <f>データ!W6</f>
        <v>103.36</v>
      </c>
      <c r="CG32" s="56"/>
      <c r="CH32" s="56"/>
      <c r="CI32" s="56"/>
      <c r="CJ32" s="56"/>
      <c r="CK32" s="56"/>
      <c r="CL32" s="56"/>
      <c r="CM32" s="56"/>
      <c r="CN32" s="56"/>
      <c r="CO32" s="56"/>
      <c r="CP32" s="56"/>
      <c r="CQ32" s="56"/>
      <c r="CR32" s="56"/>
      <c r="CS32" s="56"/>
      <c r="CT32" s="56"/>
      <c r="CU32" s="56"/>
      <c r="CV32" s="56"/>
      <c r="CW32" s="56"/>
      <c r="CX32" s="56"/>
      <c r="CY32" s="61"/>
      <c r="CZ32" s="53">
        <f>データ!X6</f>
        <v>107.47</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13</v>
      </c>
      <c r="EG32" s="47"/>
      <c r="EH32" s="47"/>
      <c r="EI32" s="47"/>
      <c r="EJ32" s="47"/>
      <c r="EK32" s="47"/>
      <c r="EL32" s="47"/>
      <c r="EM32" s="47"/>
      <c r="EN32" s="47"/>
      <c r="EO32" s="47"/>
      <c r="EP32" s="47"/>
      <c r="EQ32" s="50"/>
      <c r="ER32" s="53">
        <f>データ!AE6</f>
        <v>0</v>
      </c>
      <c r="ES32" s="56"/>
      <c r="ET32" s="56"/>
      <c r="EU32" s="56"/>
      <c r="EV32" s="56"/>
      <c r="EW32" s="56"/>
      <c r="EX32" s="56"/>
      <c r="EY32" s="56"/>
      <c r="EZ32" s="56"/>
      <c r="FA32" s="56"/>
      <c r="FB32" s="56"/>
      <c r="FC32" s="56"/>
      <c r="FD32" s="56"/>
      <c r="FE32" s="56"/>
      <c r="FF32" s="56"/>
      <c r="FG32" s="56"/>
      <c r="FH32" s="56"/>
      <c r="FI32" s="56"/>
      <c r="FJ32" s="56"/>
      <c r="FK32" s="61"/>
      <c r="FL32" s="53">
        <f>データ!AF6</f>
        <v>0</v>
      </c>
      <c r="FM32" s="56"/>
      <c r="FN32" s="56"/>
      <c r="FO32" s="56"/>
      <c r="FP32" s="56"/>
      <c r="FQ32" s="56"/>
      <c r="FR32" s="56"/>
      <c r="FS32" s="56"/>
      <c r="FT32" s="56"/>
      <c r="FU32" s="56"/>
      <c r="FV32" s="56"/>
      <c r="FW32" s="56"/>
      <c r="FX32" s="56"/>
      <c r="FY32" s="56"/>
      <c r="FZ32" s="56"/>
      <c r="GA32" s="56"/>
      <c r="GB32" s="56"/>
      <c r="GC32" s="56"/>
      <c r="GD32" s="56"/>
      <c r="GE32" s="61"/>
      <c r="GF32" s="53">
        <f>データ!AG6</f>
        <v>0</v>
      </c>
      <c r="GG32" s="56"/>
      <c r="GH32" s="56"/>
      <c r="GI32" s="56"/>
      <c r="GJ32" s="56"/>
      <c r="GK32" s="56"/>
      <c r="GL32" s="56"/>
      <c r="GM32" s="56"/>
      <c r="GN32" s="56"/>
      <c r="GO32" s="56"/>
      <c r="GP32" s="56"/>
      <c r="GQ32" s="56"/>
      <c r="GR32" s="56"/>
      <c r="GS32" s="56"/>
      <c r="GT32" s="56"/>
      <c r="GU32" s="56"/>
      <c r="GV32" s="56"/>
      <c r="GW32" s="56"/>
      <c r="GX32" s="56"/>
      <c r="GY32" s="61"/>
      <c r="GZ32" s="53">
        <f>データ!AH6</f>
        <v>0</v>
      </c>
      <c r="HA32" s="56"/>
      <c r="HB32" s="56"/>
      <c r="HC32" s="56"/>
      <c r="HD32" s="56"/>
      <c r="HE32" s="56"/>
      <c r="HF32" s="56"/>
      <c r="HG32" s="56"/>
      <c r="HH32" s="56"/>
      <c r="HI32" s="56"/>
      <c r="HJ32" s="56"/>
      <c r="HK32" s="56"/>
      <c r="HL32" s="56"/>
      <c r="HM32" s="56"/>
      <c r="HN32" s="56"/>
      <c r="HO32" s="56"/>
      <c r="HP32" s="56"/>
      <c r="HQ32" s="56"/>
      <c r="HR32" s="56"/>
      <c r="HS32" s="61"/>
      <c r="HT32" s="53">
        <f>データ!AI6</f>
        <v>0</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13</v>
      </c>
      <c r="JA32" s="47"/>
      <c r="JB32" s="47"/>
      <c r="JC32" s="47"/>
      <c r="JD32" s="47"/>
      <c r="JE32" s="47"/>
      <c r="JF32" s="47"/>
      <c r="JG32" s="47"/>
      <c r="JH32" s="47"/>
      <c r="JI32" s="47"/>
      <c r="JJ32" s="47"/>
      <c r="JK32" s="50"/>
      <c r="JL32" s="53">
        <f>データ!AP6</f>
        <v>575.39</v>
      </c>
      <c r="JM32" s="56"/>
      <c r="JN32" s="56"/>
      <c r="JO32" s="56"/>
      <c r="JP32" s="56"/>
      <c r="JQ32" s="56"/>
      <c r="JR32" s="56"/>
      <c r="JS32" s="56"/>
      <c r="JT32" s="56"/>
      <c r="JU32" s="56"/>
      <c r="JV32" s="56"/>
      <c r="JW32" s="56"/>
      <c r="JX32" s="56"/>
      <c r="JY32" s="56"/>
      <c r="JZ32" s="56"/>
      <c r="KA32" s="56"/>
      <c r="KB32" s="56"/>
      <c r="KC32" s="56"/>
      <c r="KD32" s="56"/>
      <c r="KE32" s="61"/>
      <c r="KF32" s="53">
        <f>データ!AQ6</f>
        <v>740.26</v>
      </c>
      <c r="KG32" s="56"/>
      <c r="KH32" s="56"/>
      <c r="KI32" s="56"/>
      <c r="KJ32" s="56"/>
      <c r="KK32" s="56"/>
      <c r="KL32" s="56"/>
      <c r="KM32" s="56"/>
      <c r="KN32" s="56"/>
      <c r="KO32" s="56"/>
      <c r="KP32" s="56"/>
      <c r="KQ32" s="56"/>
      <c r="KR32" s="56"/>
      <c r="KS32" s="56"/>
      <c r="KT32" s="56"/>
      <c r="KU32" s="56"/>
      <c r="KV32" s="56"/>
      <c r="KW32" s="56"/>
      <c r="KX32" s="56"/>
      <c r="KY32" s="61"/>
      <c r="KZ32" s="53">
        <f>データ!AR6</f>
        <v>840.04</v>
      </c>
      <c r="LA32" s="56"/>
      <c r="LB32" s="56"/>
      <c r="LC32" s="56"/>
      <c r="LD32" s="56"/>
      <c r="LE32" s="56"/>
      <c r="LF32" s="56"/>
      <c r="LG32" s="56"/>
      <c r="LH32" s="56"/>
      <c r="LI32" s="56"/>
      <c r="LJ32" s="56"/>
      <c r="LK32" s="56"/>
      <c r="LL32" s="56"/>
      <c r="LM32" s="56"/>
      <c r="LN32" s="56"/>
      <c r="LO32" s="56"/>
      <c r="LP32" s="56"/>
      <c r="LQ32" s="56"/>
      <c r="LR32" s="56"/>
      <c r="LS32" s="61"/>
      <c r="LT32" s="53">
        <f>データ!AS6</f>
        <v>784.29</v>
      </c>
      <c r="LU32" s="56"/>
      <c r="LV32" s="56"/>
      <c r="LW32" s="56"/>
      <c r="LX32" s="56"/>
      <c r="LY32" s="56"/>
      <c r="LZ32" s="56"/>
      <c r="MA32" s="56"/>
      <c r="MB32" s="56"/>
      <c r="MC32" s="56"/>
      <c r="MD32" s="56"/>
      <c r="ME32" s="56"/>
      <c r="MF32" s="56"/>
      <c r="MG32" s="56"/>
      <c r="MH32" s="56"/>
      <c r="MI32" s="56"/>
      <c r="MJ32" s="56"/>
      <c r="MK32" s="56"/>
      <c r="ML32" s="56"/>
      <c r="MM32" s="61"/>
      <c r="MN32" s="53">
        <f>データ!AT6</f>
        <v>693.1</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13</v>
      </c>
      <c r="NU32" s="47"/>
      <c r="NV32" s="47"/>
      <c r="NW32" s="47"/>
      <c r="NX32" s="47"/>
      <c r="NY32" s="47"/>
      <c r="NZ32" s="47"/>
      <c r="OA32" s="47"/>
      <c r="OB32" s="47"/>
      <c r="OC32" s="47"/>
      <c r="OD32" s="47"/>
      <c r="OE32" s="50"/>
      <c r="OF32" s="53">
        <f>データ!BA6</f>
        <v>700.66</v>
      </c>
      <c r="OG32" s="56"/>
      <c r="OH32" s="56"/>
      <c r="OI32" s="56"/>
      <c r="OJ32" s="56"/>
      <c r="OK32" s="56"/>
      <c r="OL32" s="56"/>
      <c r="OM32" s="56"/>
      <c r="ON32" s="56"/>
      <c r="OO32" s="56"/>
      <c r="OP32" s="56"/>
      <c r="OQ32" s="56"/>
      <c r="OR32" s="56"/>
      <c r="OS32" s="56"/>
      <c r="OT32" s="56"/>
      <c r="OU32" s="56"/>
      <c r="OV32" s="56"/>
      <c r="OW32" s="56"/>
      <c r="OX32" s="56"/>
      <c r="OY32" s="61"/>
      <c r="OZ32" s="53">
        <f>データ!BB6</f>
        <v>676.62</v>
      </c>
      <c r="PA32" s="56"/>
      <c r="PB32" s="56"/>
      <c r="PC32" s="56"/>
      <c r="PD32" s="56"/>
      <c r="PE32" s="56"/>
      <c r="PF32" s="56"/>
      <c r="PG32" s="56"/>
      <c r="PH32" s="56"/>
      <c r="PI32" s="56"/>
      <c r="PJ32" s="56"/>
      <c r="PK32" s="56"/>
      <c r="PL32" s="56"/>
      <c r="PM32" s="56"/>
      <c r="PN32" s="56"/>
      <c r="PO32" s="56"/>
      <c r="PP32" s="56"/>
      <c r="PQ32" s="56"/>
      <c r="PR32" s="56"/>
      <c r="PS32" s="61"/>
      <c r="PT32" s="53">
        <f>データ!BC6</f>
        <v>658.69</v>
      </c>
      <c r="PU32" s="56"/>
      <c r="PV32" s="56"/>
      <c r="PW32" s="56"/>
      <c r="PX32" s="56"/>
      <c r="PY32" s="56"/>
      <c r="PZ32" s="56"/>
      <c r="QA32" s="56"/>
      <c r="QB32" s="56"/>
      <c r="QC32" s="56"/>
      <c r="QD32" s="56"/>
      <c r="QE32" s="56"/>
      <c r="QF32" s="56"/>
      <c r="QG32" s="56"/>
      <c r="QH32" s="56"/>
      <c r="QI32" s="56"/>
      <c r="QJ32" s="56"/>
      <c r="QK32" s="56"/>
      <c r="QL32" s="56"/>
      <c r="QM32" s="61"/>
      <c r="QN32" s="53">
        <f>データ!BD6</f>
        <v>714.71</v>
      </c>
      <c r="QO32" s="56"/>
      <c r="QP32" s="56"/>
      <c r="QQ32" s="56"/>
      <c r="QR32" s="56"/>
      <c r="QS32" s="56"/>
      <c r="QT32" s="56"/>
      <c r="QU32" s="56"/>
      <c r="QV32" s="56"/>
      <c r="QW32" s="56"/>
      <c r="QX32" s="56"/>
      <c r="QY32" s="56"/>
      <c r="QZ32" s="56"/>
      <c r="RA32" s="56"/>
      <c r="RB32" s="56"/>
      <c r="RC32" s="56"/>
      <c r="RD32" s="56"/>
      <c r="RE32" s="56"/>
      <c r="RF32" s="56"/>
      <c r="RG32" s="61"/>
      <c r="RH32" s="53">
        <f>データ!BE6</f>
        <v>671.85</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8"/>
      <c r="SN32" s="108"/>
      <c r="SO32" s="108"/>
      <c r="SP32" s="108"/>
      <c r="SQ32" s="108"/>
      <c r="SR32" s="108"/>
      <c r="SS32" s="108"/>
      <c r="ST32" s="108"/>
      <c r="SU32" s="108"/>
      <c r="SV32" s="108"/>
      <c r="SW32" s="108"/>
      <c r="SX32" s="108"/>
      <c r="SY32" s="108"/>
      <c r="SZ32" s="108"/>
      <c r="TA32" s="119"/>
    </row>
    <row r="33" spans="1:521" ht="13.5" customHeight="1">
      <c r="A33" s="2"/>
      <c r="B33" s="13"/>
      <c r="C33" s="2"/>
      <c r="D33" s="2"/>
      <c r="E33" s="2"/>
      <c r="F33" s="2"/>
      <c r="G33" s="2"/>
      <c r="H33" s="2"/>
      <c r="I33" s="2"/>
      <c r="J33" s="31"/>
      <c r="K33" s="2"/>
      <c r="L33" s="44" t="s">
        <v>32</v>
      </c>
      <c r="M33" s="47"/>
      <c r="N33" s="47"/>
      <c r="O33" s="47"/>
      <c r="P33" s="47"/>
      <c r="Q33" s="47"/>
      <c r="R33" s="47"/>
      <c r="S33" s="47"/>
      <c r="T33" s="47"/>
      <c r="U33" s="47"/>
      <c r="V33" s="47"/>
      <c r="W33" s="50"/>
      <c r="X33" s="53">
        <f>データ!Y6</f>
        <v>113.67</v>
      </c>
      <c r="Y33" s="56"/>
      <c r="Z33" s="56"/>
      <c r="AA33" s="56"/>
      <c r="AB33" s="56"/>
      <c r="AC33" s="56"/>
      <c r="AD33" s="56"/>
      <c r="AE33" s="56"/>
      <c r="AF33" s="56"/>
      <c r="AG33" s="56"/>
      <c r="AH33" s="56"/>
      <c r="AI33" s="56"/>
      <c r="AJ33" s="56"/>
      <c r="AK33" s="56"/>
      <c r="AL33" s="56"/>
      <c r="AM33" s="56"/>
      <c r="AN33" s="56"/>
      <c r="AO33" s="56"/>
      <c r="AP33" s="56"/>
      <c r="AQ33" s="61"/>
      <c r="AR33" s="53">
        <f>データ!Z6</f>
        <v>110.79</v>
      </c>
      <c r="AS33" s="56"/>
      <c r="AT33" s="56"/>
      <c r="AU33" s="56"/>
      <c r="AV33" s="56"/>
      <c r="AW33" s="56"/>
      <c r="AX33" s="56"/>
      <c r="AY33" s="56"/>
      <c r="AZ33" s="56"/>
      <c r="BA33" s="56"/>
      <c r="BB33" s="56"/>
      <c r="BC33" s="56"/>
      <c r="BD33" s="56"/>
      <c r="BE33" s="56"/>
      <c r="BF33" s="56"/>
      <c r="BG33" s="56"/>
      <c r="BH33" s="56"/>
      <c r="BI33" s="56"/>
      <c r="BJ33" s="56"/>
      <c r="BK33" s="61"/>
      <c r="BL33" s="53">
        <f>データ!AA6</f>
        <v>108.76</v>
      </c>
      <c r="BM33" s="56"/>
      <c r="BN33" s="56"/>
      <c r="BO33" s="56"/>
      <c r="BP33" s="56"/>
      <c r="BQ33" s="56"/>
      <c r="BR33" s="56"/>
      <c r="BS33" s="56"/>
      <c r="BT33" s="56"/>
      <c r="BU33" s="56"/>
      <c r="BV33" s="56"/>
      <c r="BW33" s="56"/>
      <c r="BX33" s="56"/>
      <c r="BY33" s="56"/>
      <c r="BZ33" s="56"/>
      <c r="CA33" s="56"/>
      <c r="CB33" s="56"/>
      <c r="CC33" s="56"/>
      <c r="CD33" s="56"/>
      <c r="CE33" s="61"/>
      <c r="CF33" s="53">
        <f>データ!AB6</f>
        <v>110.19</v>
      </c>
      <c r="CG33" s="56"/>
      <c r="CH33" s="56"/>
      <c r="CI33" s="56"/>
      <c r="CJ33" s="56"/>
      <c r="CK33" s="56"/>
      <c r="CL33" s="56"/>
      <c r="CM33" s="56"/>
      <c r="CN33" s="56"/>
      <c r="CO33" s="56"/>
      <c r="CP33" s="56"/>
      <c r="CQ33" s="56"/>
      <c r="CR33" s="56"/>
      <c r="CS33" s="56"/>
      <c r="CT33" s="56"/>
      <c r="CU33" s="56"/>
      <c r="CV33" s="56"/>
      <c r="CW33" s="56"/>
      <c r="CX33" s="56"/>
      <c r="CY33" s="61"/>
      <c r="CZ33" s="53">
        <f>データ!AC6</f>
        <v>113.73</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32</v>
      </c>
      <c r="EG33" s="47"/>
      <c r="EH33" s="47"/>
      <c r="EI33" s="47"/>
      <c r="EJ33" s="47"/>
      <c r="EK33" s="47"/>
      <c r="EL33" s="47"/>
      <c r="EM33" s="47"/>
      <c r="EN33" s="47"/>
      <c r="EO33" s="47"/>
      <c r="EP33" s="47"/>
      <c r="EQ33" s="50"/>
      <c r="ER33" s="53">
        <f>データ!AJ6</f>
        <v>118.97</v>
      </c>
      <c r="ES33" s="56"/>
      <c r="ET33" s="56"/>
      <c r="EU33" s="56"/>
      <c r="EV33" s="56"/>
      <c r="EW33" s="56"/>
      <c r="EX33" s="56"/>
      <c r="EY33" s="56"/>
      <c r="EZ33" s="56"/>
      <c r="FA33" s="56"/>
      <c r="FB33" s="56"/>
      <c r="FC33" s="56"/>
      <c r="FD33" s="56"/>
      <c r="FE33" s="56"/>
      <c r="FF33" s="56"/>
      <c r="FG33" s="56"/>
      <c r="FH33" s="56"/>
      <c r="FI33" s="56"/>
      <c r="FJ33" s="56"/>
      <c r="FK33" s="61"/>
      <c r="FL33" s="53">
        <f>データ!AK6</f>
        <v>121.15</v>
      </c>
      <c r="FM33" s="56"/>
      <c r="FN33" s="56"/>
      <c r="FO33" s="56"/>
      <c r="FP33" s="56"/>
      <c r="FQ33" s="56"/>
      <c r="FR33" s="56"/>
      <c r="FS33" s="56"/>
      <c r="FT33" s="56"/>
      <c r="FU33" s="56"/>
      <c r="FV33" s="56"/>
      <c r="FW33" s="56"/>
      <c r="FX33" s="56"/>
      <c r="FY33" s="56"/>
      <c r="FZ33" s="56"/>
      <c r="GA33" s="56"/>
      <c r="GB33" s="56"/>
      <c r="GC33" s="56"/>
      <c r="GD33" s="56"/>
      <c r="GE33" s="61"/>
      <c r="GF33" s="53">
        <f>データ!AL6</f>
        <v>125.8</v>
      </c>
      <c r="GG33" s="56"/>
      <c r="GH33" s="56"/>
      <c r="GI33" s="56"/>
      <c r="GJ33" s="56"/>
      <c r="GK33" s="56"/>
      <c r="GL33" s="56"/>
      <c r="GM33" s="56"/>
      <c r="GN33" s="56"/>
      <c r="GO33" s="56"/>
      <c r="GP33" s="56"/>
      <c r="GQ33" s="56"/>
      <c r="GR33" s="56"/>
      <c r="GS33" s="56"/>
      <c r="GT33" s="56"/>
      <c r="GU33" s="56"/>
      <c r="GV33" s="56"/>
      <c r="GW33" s="56"/>
      <c r="GX33" s="56"/>
      <c r="GY33" s="61"/>
      <c r="GZ33" s="53">
        <f>データ!AM6</f>
        <v>132.55000000000001</v>
      </c>
      <c r="HA33" s="56"/>
      <c r="HB33" s="56"/>
      <c r="HC33" s="56"/>
      <c r="HD33" s="56"/>
      <c r="HE33" s="56"/>
      <c r="HF33" s="56"/>
      <c r="HG33" s="56"/>
      <c r="HH33" s="56"/>
      <c r="HI33" s="56"/>
      <c r="HJ33" s="56"/>
      <c r="HK33" s="56"/>
      <c r="HL33" s="56"/>
      <c r="HM33" s="56"/>
      <c r="HN33" s="56"/>
      <c r="HO33" s="56"/>
      <c r="HP33" s="56"/>
      <c r="HQ33" s="56"/>
      <c r="HR33" s="56"/>
      <c r="HS33" s="61"/>
      <c r="HT33" s="53">
        <f>データ!AN6</f>
        <v>134.69</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32</v>
      </c>
      <c r="JA33" s="47"/>
      <c r="JB33" s="47"/>
      <c r="JC33" s="47"/>
      <c r="JD33" s="47"/>
      <c r="JE33" s="47"/>
      <c r="JF33" s="47"/>
      <c r="JG33" s="47"/>
      <c r="JH33" s="47"/>
      <c r="JI33" s="47"/>
      <c r="JJ33" s="47"/>
      <c r="JK33" s="50"/>
      <c r="JL33" s="53">
        <f>データ!AU6</f>
        <v>730.25</v>
      </c>
      <c r="JM33" s="56"/>
      <c r="JN33" s="56"/>
      <c r="JO33" s="56"/>
      <c r="JP33" s="56"/>
      <c r="JQ33" s="56"/>
      <c r="JR33" s="56"/>
      <c r="JS33" s="56"/>
      <c r="JT33" s="56"/>
      <c r="JU33" s="56"/>
      <c r="JV33" s="56"/>
      <c r="JW33" s="56"/>
      <c r="JX33" s="56"/>
      <c r="JY33" s="56"/>
      <c r="JZ33" s="56"/>
      <c r="KA33" s="56"/>
      <c r="KB33" s="56"/>
      <c r="KC33" s="56"/>
      <c r="KD33" s="56"/>
      <c r="KE33" s="61"/>
      <c r="KF33" s="53">
        <f>データ!AV6</f>
        <v>868.31</v>
      </c>
      <c r="KG33" s="56"/>
      <c r="KH33" s="56"/>
      <c r="KI33" s="56"/>
      <c r="KJ33" s="56"/>
      <c r="KK33" s="56"/>
      <c r="KL33" s="56"/>
      <c r="KM33" s="56"/>
      <c r="KN33" s="56"/>
      <c r="KO33" s="56"/>
      <c r="KP33" s="56"/>
      <c r="KQ33" s="56"/>
      <c r="KR33" s="56"/>
      <c r="KS33" s="56"/>
      <c r="KT33" s="56"/>
      <c r="KU33" s="56"/>
      <c r="KV33" s="56"/>
      <c r="KW33" s="56"/>
      <c r="KX33" s="56"/>
      <c r="KY33" s="61"/>
      <c r="KZ33" s="53">
        <f>データ!AW6</f>
        <v>732.52</v>
      </c>
      <c r="LA33" s="56"/>
      <c r="LB33" s="56"/>
      <c r="LC33" s="56"/>
      <c r="LD33" s="56"/>
      <c r="LE33" s="56"/>
      <c r="LF33" s="56"/>
      <c r="LG33" s="56"/>
      <c r="LH33" s="56"/>
      <c r="LI33" s="56"/>
      <c r="LJ33" s="56"/>
      <c r="LK33" s="56"/>
      <c r="LL33" s="56"/>
      <c r="LM33" s="56"/>
      <c r="LN33" s="56"/>
      <c r="LO33" s="56"/>
      <c r="LP33" s="56"/>
      <c r="LQ33" s="56"/>
      <c r="LR33" s="56"/>
      <c r="LS33" s="61"/>
      <c r="LT33" s="53">
        <f>データ!AX6</f>
        <v>819.73</v>
      </c>
      <c r="LU33" s="56"/>
      <c r="LV33" s="56"/>
      <c r="LW33" s="56"/>
      <c r="LX33" s="56"/>
      <c r="LY33" s="56"/>
      <c r="LZ33" s="56"/>
      <c r="MA33" s="56"/>
      <c r="MB33" s="56"/>
      <c r="MC33" s="56"/>
      <c r="MD33" s="56"/>
      <c r="ME33" s="56"/>
      <c r="MF33" s="56"/>
      <c r="MG33" s="56"/>
      <c r="MH33" s="56"/>
      <c r="MI33" s="56"/>
      <c r="MJ33" s="56"/>
      <c r="MK33" s="56"/>
      <c r="ML33" s="56"/>
      <c r="MM33" s="61"/>
      <c r="MN33" s="53">
        <f>データ!AY6</f>
        <v>834.05</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32</v>
      </c>
      <c r="NU33" s="47"/>
      <c r="NV33" s="47"/>
      <c r="NW33" s="47"/>
      <c r="NX33" s="47"/>
      <c r="NY33" s="47"/>
      <c r="NZ33" s="47"/>
      <c r="OA33" s="47"/>
      <c r="OB33" s="47"/>
      <c r="OC33" s="47"/>
      <c r="OD33" s="47"/>
      <c r="OE33" s="50"/>
      <c r="OF33" s="53">
        <f>データ!BF6</f>
        <v>514.66</v>
      </c>
      <c r="OG33" s="56"/>
      <c r="OH33" s="56"/>
      <c r="OI33" s="56"/>
      <c r="OJ33" s="56"/>
      <c r="OK33" s="56"/>
      <c r="OL33" s="56"/>
      <c r="OM33" s="56"/>
      <c r="ON33" s="56"/>
      <c r="OO33" s="56"/>
      <c r="OP33" s="56"/>
      <c r="OQ33" s="56"/>
      <c r="OR33" s="56"/>
      <c r="OS33" s="56"/>
      <c r="OT33" s="56"/>
      <c r="OU33" s="56"/>
      <c r="OV33" s="56"/>
      <c r="OW33" s="56"/>
      <c r="OX33" s="56"/>
      <c r="OY33" s="61"/>
      <c r="OZ33" s="53">
        <f>データ!BG6</f>
        <v>504.81</v>
      </c>
      <c r="PA33" s="56"/>
      <c r="PB33" s="56"/>
      <c r="PC33" s="56"/>
      <c r="PD33" s="56"/>
      <c r="PE33" s="56"/>
      <c r="PF33" s="56"/>
      <c r="PG33" s="56"/>
      <c r="PH33" s="56"/>
      <c r="PI33" s="56"/>
      <c r="PJ33" s="56"/>
      <c r="PK33" s="56"/>
      <c r="PL33" s="56"/>
      <c r="PM33" s="56"/>
      <c r="PN33" s="56"/>
      <c r="PO33" s="56"/>
      <c r="PP33" s="56"/>
      <c r="PQ33" s="56"/>
      <c r="PR33" s="56"/>
      <c r="PS33" s="61"/>
      <c r="PT33" s="53">
        <f>データ!BH6</f>
        <v>498.01</v>
      </c>
      <c r="PU33" s="56"/>
      <c r="PV33" s="56"/>
      <c r="PW33" s="56"/>
      <c r="PX33" s="56"/>
      <c r="PY33" s="56"/>
      <c r="PZ33" s="56"/>
      <c r="QA33" s="56"/>
      <c r="QB33" s="56"/>
      <c r="QC33" s="56"/>
      <c r="QD33" s="56"/>
      <c r="QE33" s="56"/>
      <c r="QF33" s="56"/>
      <c r="QG33" s="56"/>
      <c r="QH33" s="56"/>
      <c r="QI33" s="56"/>
      <c r="QJ33" s="56"/>
      <c r="QK33" s="56"/>
      <c r="QL33" s="56"/>
      <c r="QM33" s="61"/>
      <c r="QN33" s="53">
        <f>データ!BI6</f>
        <v>490.39</v>
      </c>
      <c r="QO33" s="56"/>
      <c r="QP33" s="56"/>
      <c r="QQ33" s="56"/>
      <c r="QR33" s="56"/>
      <c r="QS33" s="56"/>
      <c r="QT33" s="56"/>
      <c r="QU33" s="56"/>
      <c r="QV33" s="56"/>
      <c r="QW33" s="56"/>
      <c r="QX33" s="56"/>
      <c r="QY33" s="56"/>
      <c r="QZ33" s="56"/>
      <c r="RA33" s="56"/>
      <c r="RB33" s="56"/>
      <c r="RC33" s="56"/>
      <c r="RD33" s="56"/>
      <c r="RE33" s="56"/>
      <c r="RF33" s="56"/>
      <c r="RG33" s="61"/>
      <c r="RH33" s="53">
        <f>データ!BJ6</f>
        <v>475.44</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8"/>
      <c r="SN33" s="108"/>
      <c r="SO33" s="108"/>
      <c r="SP33" s="108"/>
      <c r="SQ33" s="108"/>
      <c r="SR33" s="108"/>
      <c r="SS33" s="108"/>
      <c r="ST33" s="108"/>
      <c r="SU33" s="108"/>
      <c r="SV33" s="108"/>
      <c r="SW33" s="108"/>
      <c r="SX33" s="108"/>
      <c r="SY33" s="108"/>
      <c r="SZ33" s="108"/>
      <c r="TA33" s="119"/>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8"/>
      <c r="SN34" s="108"/>
      <c r="SO34" s="108"/>
      <c r="SP34" s="108"/>
      <c r="SQ34" s="108"/>
      <c r="SR34" s="108"/>
      <c r="SS34" s="108"/>
      <c r="ST34" s="108"/>
      <c r="SU34" s="108"/>
      <c r="SV34" s="108"/>
      <c r="SW34" s="108"/>
      <c r="SX34" s="108"/>
      <c r="SY34" s="108"/>
      <c r="SZ34" s="108"/>
      <c r="TA34" s="119"/>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8"/>
      <c r="SN35" s="108"/>
      <c r="SO35" s="108"/>
      <c r="SP35" s="108"/>
      <c r="SQ35" s="108"/>
      <c r="SR35" s="108"/>
      <c r="SS35" s="108"/>
      <c r="ST35" s="108"/>
      <c r="SU35" s="108"/>
      <c r="SV35" s="108"/>
      <c r="SW35" s="108"/>
      <c r="SX35" s="108"/>
      <c r="SY35" s="108"/>
      <c r="SZ35" s="108"/>
      <c r="TA35" s="119"/>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8"/>
      <c r="SN36" s="108"/>
      <c r="SO36" s="108"/>
      <c r="SP36" s="108"/>
      <c r="SQ36" s="108"/>
      <c r="SR36" s="108"/>
      <c r="SS36" s="108"/>
      <c r="ST36" s="108"/>
      <c r="SU36" s="108"/>
      <c r="SV36" s="108"/>
      <c r="SW36" s="108"/>
      <c r="SX36" s="108"/>
      <c r="SY36" s="108"/>
      <c r="SZ36" s="108"/>
      <c r="TA36" s="119"/>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8"/>
      <c r="SN37" s="108"/>
      <c r="SO37" s="108"/>
      <c r="SP37" s="108"/>
      <c r="SQ37" s="108"/>
      <c r="SR37" s="108"/>
      <c r="SS37" s="108"/>
      <c r="ST37" s="108"/>
      <c r="SU37" s="108"/>
      <c r="SV37" s="108"/>
      <c r="SW37" s="108"/>
      <c r="SX37" s="108"/>
      <c r="SY37" s="108"/>
      <c r="SZ37" s="108"/>
      <c r="TA37" s="119"/>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8"/>
      <c r="SN38" s="108"/>
      <c r="SO38" s="108"/>
      <c r="SP38" s="108"/>
      <c r="SQ38" s="108"/>
      <c r="SR38" s="108"/>
      <c r="SS38" s="108"/>
      <c r="ST38" s="108"/>
      <c r="SU38" s="108"/>
      <c r="SV38" s="108"/>
      <c r="SW38" s="108"/>
      <c r="SX38" s="108"/>
      <c r="SY38" s="108"/>
      <c r="SZ38" s="108"/>
      <c r="TA38" s="119"/>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8"/>
      <c r="SN39" s="108"/>
      <c r="SO39" s="108"/>
      <c r="SP39" s="108"/>
      <c r="SQ39" s="108"/>
      <c r="SR39" s="108"/>
      <c r="SS39" s="108"/>
      <c r="ST39" s="108"/>
      <c r="SU39" s="108"/>
      <c r="SV39" s="108"/>
      <c r="SW39" s="108"/>
      <c r="SX39" s="108"/>
      <c r="SY39" s="108"/>
      <c r="SZ39" s="108"/>
      <c r="TA39" s="119"/>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8"/>
      <c r="SN40" s="108"/>
      <c r="SO40" s="108"/>
      <c r="SP40" s="108"/>
      <c r="SQ40" s="108"/>
      <c r="SR40" s="108"/>
      <c r="SS40" s="108"/>
      <c r="ST40" s="108"/>
      <c r="SU40" s="108"/>
      <c r="SV40" s="108"/>
      <c r="SW40" s="108"/>
      <c r="SX40" s="108"/>
      <c r="SY40" s="108"/>
      <c r="SZ40" s="108"/>
      <c r="TA40" s="119"/>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8"/>
      <c r="SN41" s="108"/>
      <c r="SO41" s="108"/>
      <c r="SP41" s="108"/>
      <c r="SQ41" s="108"/>
      <c r="SR41" s="108"/>
      <c r="SS41" s="108"/>
      <c r="ST41" s="108"/>
      <c r="SU41" s="108"/>
      <c r="SV41" s="108"/>
      <c r="SW41" s="108"/>
      <c r="SX41" s="108"/>
      <c r="SY41" s="108"/>
      <c r="SZ41" s="108"/>
      <c r="TA41" s="119"/>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8"/>
      <c r="SN42" s="108"/>
      <c r="SO42" s="108"/>
      <c r="SP42" s="108"/>
      <c r="SQ42" s="108"/>
      <c r="SR42" s="108"/>
      <c r="SS42" s="108"/>
      <c r="ST42" s="108"/>
      <c r="SU42" s="108"/>
      <c r="SV42" s="108"/>
      <c r="SW42" s="108"/>
      <c r="SX42" s="108"/>
      <c r="SY42" s="108"/>
      <c r="SZ42" s="108"/>
      <c r="TA42" s="119"/>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8"/>
      <c r="SN43" s="108"/>
      <c r="SO43" s="108"/>
      <c r="SP43" s="108"/>
      <c r="SQ43" s="108"/>
      <c r="SR43" s="108"/>
      <c r="SS43" s="108"/>
      <c r="ST43" s="108"/>
      <c r="SU43" s="108"/>
      <c r="SV43" s="108"/>
      <c r="SW43" s="108"/>
      <c r="SX43" s="108"/>
      <c r="SY43" s="108"/>
      <c r="SZ43" s="108"/>
      <c r="TA43" s="119"/>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8"/>
      <c r="SN44" s="108"/>
      <c r="SO44" s="108"/>
      <c r="SP44" s="108"/>
      <c r="SQ44" s="108"/>
      <c r="SR44" s="108"/>
      <c r="SS44" s="108"/>
      <c r="ST44" s="108"/>
      <c r="SU44" s="108"/>
      <c r="SV44" s="108"/>
      <c r="SW44" s="108"/>
      <c r="SX44" s="108"/>
      <c r="SY44" s="108"/>
      <c r="SZ44" s="108"/>
      <c r="TA44" s="119"/>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99"/>
      <c r="SN45" s="107"/>
      <c r="SO45" s="107"/>
      <c r="SP45" s="107"/>
      <c r="SQ45" s="107"/>
      <c r="SR45" s="107"/>
      <c r="SS45" s="107"/>
      <c r="ST45" s="107"/>
      <c r="SU45" s="107"/>
      <c r="SV45" s="107"/>
      <c r="SW45" s="107"/>
      <c r="SX45" s="107"/>
      <c r="SY45" s="107"/>
      <c r="SZ45" s="107"/>
      <c r="TA45" s="120"/>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0" t="s">
        <v>44</v>
      </c>
      <c r="SN46" s="109"/>
      <c r="SO46" s="109"/>
      <c r="SP46" s="109"/>
      <c r="SQ46" s="109"/>
      <c r="SR46" s="109"/>
      <c r="SS46" s="109"/>
      <c r="ST46" s="109"/>
      <c r="SU46" s="109"/>
      <c r="SV46" s="109"/>
      <c r="SW46" s="109"/>
      <c r="SX46" s="109"/>
      <c r="SY46" s="109"/>
      <c r="SZ46" s="109"/>
      <c r="TA46" s="121"/>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0"/>
      <c r="SN47" s="109"/>
      <c r="SO47" s="109"/>
      <c r="SP47" s="109"/>
      <c r="SQ47" s="109"/>
      <c r="SR47" s="109"/>
      <c r="SS47" s="109"/>
      <c r="ST47" s="109"/>
      <c r="SU47" s="109"/>
      <c r="SV47" s="109"/>
      <c r="SW47" s="109"/>
      <c r="SX47" s="109"/>
      <c r="SY47" s="109"/>
      <c r="SZ47" s="109"/>
      <c r="TA47" s="121"/>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62</v>
      </c>
      <c r="SN48" s="108"/>
      <c r="SO48" s="108"/>
      <c r="SP48" s="108"/>
      <c r="SQ48" s="108"/>
      <c r="SR48" s="108"/>
      <c r="SS48" s="108"/>
      <c r="ST48" s="108"/>
      <c r="SU48" s="108"/>
      <c r="SV48" s="108"/>
      <c r="SW48" s="108"/>
      <c r="SX48" s="108"/>
      <c r="SY48" s="108"/>
      <c r="SZ48" s="108"/>
      <c r="TA48" s="119"/>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8"/>
      <c r="SN49" s="108"/>
      <c r="SO49" s="108"/>
      <c r="SP49" s="108"/>
      <c r="SQ49" s="108"/>
      <c r="SR49" s="108"/>
      <c r="SS49" s="108"/>
      <c r="ST49" s="108"/>
      <c r="SU49" s="108"/>
      <c r="SV49" s="108"/>
      <c r="SW49" s="108"/>
      <c r="SX49" s="108"/>
      <c r="SY49" s="108"/>
      <c r="SZ49" s="108"/>
      <c r="TA49" s="119"/>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8"/>
      <c r="SN50" s="108"/>
      <c r="SO50" s="108"/>
      <c r="SP50" s="108"/>
      <c r="SQ50" s="108"/>
      <c r="SR50" s="108"/>
      <c r="SS50" s="108"/>
      <c r="ST50" s="108"/>
      <c r="SU50" s="108"/>
      <c r="SV50" s="108"/>
      <c r="SW50" s="108"/>
      <c r="SX50" s="108"/>
      <c r="SY50" s="108"/>
      <c r="SZ50" s="108"/>
      <c r="TA50" s="119"/>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8"/>
      <c r="SN51" s="108"/>
      <c r="SO51" s="108"/>
      <c r="SP51" s="108"/>
      <c r="SQ51" s="108"/>
      <c r="SR51" s="108"/>
      <c r="SS51" s="108"/>
      <c r="ST51" s="108"/>
      <c r="SU51" s="108"/>
      <c r="SV51" s="108"/>
      <c r="SW51" s="108"/>
      <c r="SX51" s="108"/>
      <c r="SY51" s="108"/>
      <c r="SZ51" s="108"/>
      <c r="TA51" s="119"/>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8"/>
      <c r="SN52" s="108"/>
      <c r="SO52" s="108"/>
      <c r="SP52" s="108"/>
      <c r="SQ52" s="108"/>
      <c r="SR52" s="108"/>
      <c r="SS52" s="108"/>
      <c r="ST52" s="108"/>
      <c r="SU52" s="108"/>
      <c r="SV52" s="108"/>
      <c r="SW52" s="108"/>
      <c r="SX52" s="108"/>
      <c r="SY52" s="108"/>
      <c r="SZ52" s="108"/>
      <c r="TA52" s="119"/>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8"/>
      <c r="SN53" s="108"/>
      <c r="SO53" s="108"/>
      <c r="SP53" s="108"/>
      <c r="SQ53" s="108"/>
      <c r="SR53" s="108"/>
      <c r="SS53" s="108"/>
      <c r="ST53" s="108"/>
      <c r="SU53" s="108"/>
      <c r="SV53" s="108"/>
      <c r="SW53" s="108"/>
      <c r="SX53" s="108"/>
      <c r="SY53" s="108"/>
      <c r="SZ53" s="108"/>
      <c r="TA53" s="119"/>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H29</v>
      </c>
      <c r="Y54" s="55"/>
      <c r="Z54" s="55"/>
      <c r="AA54" s="55"/>
      <c r="AB54" s="55"/>
      <c r="AC54" s="55"/>
      <c r="AD54" s="55"/>
      <c r="AE54" s="55"/>
      <c r="AF54" s="55"/>
      <c r="AG54" s="55"/>
      <c r="AH54" s="55"/>
      <c r="AI54" s="55"/>
      <c r="AJ54" s="55"/>
      <c r="AK54" s="55"/>
      <c r="AL54" s="55"/>
      <c r="AM54" s="55"/>
      <c r="AN54" s="55"/>
      <c r="AO54" s="55"/>
      <c r="AP54" s="55"/>
      <c r="AQ54" s="60"/>
      <c r="AR54" s="52" t="str">
        <f>データ!$C$10</f>
        <v>H30</v>
      </c>
      <c r="AS54" s="55"/>
      <c r="AT54" s="55"/>
      <c r="AU54" s="55"/>
      <c r="AV54" s="55"/>
      <c r="AW54" s="55"/>
      <c r="AX54" s="55"/>
      <c r="AY54" s="55"/>
      <c r="AZ54" s="55"/>
      <c r="BA54" s="55"/>
      <c r="BB54" s="55"/>
      <c r="BC54" s="55"/>
      <c r="BD54" s="55"/>
      <c r="BE54" s="55"/>
      <c r="BF54" s="55"/>
      <c r="BG54" s="55"/>
      <c r="BH54" s="55"/>
      <c r="BI54" s="55"/>
      <c r="BJ54" s="55"/>
      <c r="BK54" s="60"/>
      <c r="BL54" s="52" t="str">
        <f>データ!$D$10</f>
        <v>R01</v>
      </c>
      <c r="BM54" s="55"/>
      <c r="BN54" s="55"/>
      <c r="BO54" s="55"/>
      <c r="BP54" s="55"/>
      <c r="BQ54" s="55"/>
      <c r="BR54" s="55"/>
      <c r="BS54" s="55"/>
      <c r="BT54" s="55"/>
      <c r="BU54" s="55"/>
      <c r="BV54" s="55"/>
      <c r="BW54" s="55"/>
      <c r="BX54" s="55"/>
      <c r="BY54" s="55"/>
      <c r="BZ54" s="55"/>
      <c r="CA54" s="55"/>
      <c r="CB54" s="55"/>
      <c r="CC54" s="55"/>
      <c r="CD54" s="55"/>
      <c r="CE54" s="60"/>
      <c r="CF54" s="52" t="str">
        <f>データ!$E$10</f>
        <v>R02</v>
      </c>
      <c r="CG54" s="55"/>
      <c r="CH54" s="55"/>
      <c r="CI54" s="55"/>
      <c r="CJ54" s="55"/>
      <c r="CK54" s="55"/>
      <c r="CL54" s="55"/>
      <c r="CM54" s="55"/>
      <c r="CN54" s="55"/>
      <c r="CO54" s="55"/>
      <c r="CP54" s="55"/>
      <c r="CQ54" s="55"/>
      <c r="CR54" s="55"/>
      <c r="CS54" s="55"/>
      <c r="CT54" s="55"/>
      <c r="CU54" s="55"/>
      <c r="CV54" s="55"/>
      <c r="CW54" s="55"/>
      <c r="CX54" s="55"/>
      <c r="CY54" s="60"/>
      <c r="CZ54" s="52" t="str">
        <f>データ!$F$10</f>
        <v>R03</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H29</v>
      </c>
      <c r="ES54" s="55"/>
      <c r="ET54" s="55"/>
      <c r="EU54" s="55"/>
      <c r="EV54" s="55"/>
      <c r="EW54" s="55"/>
      <c r="EX54" s="55"/>
      <c r="EY54" s="55"/>
      <c r="EZ54" s="55"/>
      <c r="FA54" s="55"/>
      <c r="FB54" s="55"/>
      <c r="FC54" s="55"/>
      <c r="FD54" s="55"/>
      <c r="FE54" s="55"/>
      <c r="FF54" s="55"/>
      <c r="FG54" s="55"/>
      <c r="FH54" s="55"/>
      <c r="FI54" s="55"/>
      <c r="FJ54" s="55"/>
      <c r="FK54" s="60"/>
      <c r="FL54" s="52" t="str">
        <f>データ!$C$10</f>
        <v>H30</v>
      </c>
      <c r="FM54" s="55"/>
      <c r="FN54" s="55"/>
      <c r="FO54" s="55"/>
      <c r="FP54" s="55"/>
      <c r="FQ54" s="55"/>
      <c r="FR54" s="55"/>
      <c r="FS54" s="55"/>
      <c r="FT54" s="55"/>
      <c r="FU54" s="55"/>
      <c r="FV54" s="55"/>
      <c r="FW54" s="55"/>
      <c r="FX54" s="55"/>
      <c r="FY54" s="55"/>
      <c r="FZ54" s="55"/>
      <c r="GA54" s="55"/>
      <c r="GB54" s="55"/>
      <c r="GC54" s="55"/>
      <c r="GD54" s="55"/>
      <c r="GE54" s="60"/>
      <c r="GF54" s="52" t="str">
        <f>データ!$D$10</f>
        <v>R01</v>
      </c>
      <c r="GG54" s="55"/>
      <c r="GH54" s="55"/>
      <c r="GI54" s="55"/>
      <c r="GJ54" s="55"/>
      <c r="GK54" s="55"/>
      <c r="GL54" s="55"/>
      <c r="GM54" s="55"/>
      <c r="GN54" s="55"/>
      <c r="GO54" s="55"/>
      <c r="GP54" s="55"/>
      <c r="GQ54" s="55"/>
      <c r="GR54" s="55"/>
      <c r="GS54" s="55"/>
      <c r="GT54" s="55"/>
      <c r="GU54" s="55"/>
      <c r="GV54" s="55"/>
      <c r="GW54" s="55"/>
      <c r="GX54" s="55"/>
      <c r="GY54" s="60"/>
      <c r="GZ54" s="52" t="str">
        <f>データ!$E$10</f>
        <v>R02</v>
      </c>
      <c r="HA54" s="55"/>
      <c r="HB54" s="55"/>
      <c r="HC54" s="55"/>
      <c r="HD54" s="55"/>
      <c r="HE54" s="55"/>
      <c r="HF54" s="55"/>
      <c r="HG54" s="55"/>
      <c r="HH54" s="55"/>
      <c r="HI54" s="55"/>
      <c r="HJ54" s="55"/>
      <c r="HK54" s="55"/>
      <c r="HL54" s="55"/>
      <c r="HM54" s="55"/>
      <c r="HN54" s="55"/>
      <c r="HO54" s="55"/>
      <c r="HP54" s="55"/>
      <c r="HQ54" s="55"/>
      <c r="HR54" s="55"/>
      <c r="HS54" s="60"/>
      <c r="HT54" s="52" t="str">
        <f>データ!$F$10</f>
        <v>R03</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H29</v>
      </c>
      <c r="JM54" s="55"/>
      <c r="JN54" s="55"/>
      <c r="JO54" s="55"/>
      <c r="JP54" s="55"/>
      <c r="JQ54" s="55"/>
      <c r="JR54" s="55"/>
      <c r="JS54" s="55"/>
      <c r="JT54" s="55"/>
      <c r="JU54" s="55"/>
      <c r="JV54" s="55"/>
      <c r="JW54" s="55"/>
      <c r="JX54" s="55"/>
      <c r="JY54" s="55"/>
      <c r="JZ54" s="55"/>
      <c r="KA54" s="55"/>
      <c r="KB54" s="55"/>
      <c r="KC54" s="55"/>
      <c r="KD54" s="55"/>
      <c r="KE54" s="60"/>
      <c r="KF54" s="52" t="str">
        <f>データ!$C$10</f>
        <v>H30</v>
      </c>
      <c r="KG54" s="55"/>
      <c r="KH54" s="55"/>
      <c r="KI54" s="55"/>
      <c r="KJ54" s="55"/>
      <c r="KK54" s="55"/>
      <c r="KL54" s="55"/>
      <c r="KM54" s="55"/>
      <c r="KN54" s="55"/>
      <c r="KO54" s="55"/>
      <c r="KP54" s="55"/>
      <c r="KQ54" s="55"/>
      <c r="KR54" s="55"/>
      <c r="KS54" s="55"/>
      <c r="KT54" s="55"/>
      <c r="KU54" s="55"/>
      <c r="KV54" s="55"/>
      <c r="KW54" s="55"/>
      <c r="KX54" s="55"/>
      <c r="KY54" s="60"/>
      <c r="KZ54" s="52" t="str">
        <f>データ!$D$10</f>
        <v>R01</v>
      </c>
      <c r="LA54" s="55"/>
      <c r="LB54" s="55"/>
      <c r="LC54" s="55"/>
      <c r="LD54" s="55"/>
      <c r="LE54" s="55"/>
      <c r="LF54" s="55"/>
      <c r="LG54" s="55"/>
      <c r="LH54" s="55"/>
      <c r="LI54" s="55"/>
      <c r="LJ54" s="55"/>
      <c r="LK54" s="55"/>
      <c r="LL54" s="55"/>
      <c r="LM54" s="55"/>
      <c r="LN54" s="55"/>
      <c r="LO54" s="55"/>
      <c r="LP54" s="55"/>
      <c r="LQ54" s="55"/>
      <c r="LR54" s="55"/>
      <c r="LS54" s="60"/>
      <c r="LT54" s="52" t="str">
        <f>データ!$E$10</f>
        <v>R02</v>
      </c>
      <c r="LU54" s="55"/>
      <c r="LV54" s="55"/>
      <c r="LW54" s="55"/>
      <c r="LX54" s="55"/>
      <c r="LY54" s="55"/>
      <c r="LZ54" s="55"/>
      <c r="MA54" s="55"/>
      <c r="MB54" s="55"/>
      <c r="MC54" s="55"/>
      <c r="MD54" s="55"/>
      <c r="ME54" s="55"/>
      <c r="MF54" s="55"/>
      <c r="MG54" s="55"/>
      <c r="MH54" s="55"/>
      <c r="MI54" s="55"/>
      <c r="MJ54" s="55"/>
      <c r="MK54" s="55"/>
      <c r="ML54" s="55"/>
      <c r="MM54" s="60"/>
      <c r="MN54" s="52" t="str">
        <f>データ!$F$10</f>
        <v>R03</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H29</v>
      </c>
      <c r="OG54" s="55"/>
      <c r="OH54" s="55"/>
      <c r="OI54" s="55"/>
      <c r="OJ54" s="55"/>
      <c r="OK54" s="55"/>
      <c r="OL54" s="55"/>
      <c r="OM54" s="55"/>
      <c r="ON54" s="55"/>
      <c r="OO54" s="55"/>
      <c r="OP54" s="55"/>
      <c r="OQ54" s="55"/>
      <c r="OR54" s="55"/>
      <c r="OS54" s="55"/>
      <c r="OT54" s="55"/>
      <c r="OU54" s="55"/>
      <c r="OV54" s="55"/>
      <c r="OW54" s="55"/>
      <c r="OX54" s="55"/>
      <c r="OY54" s="60"/>
      <c r="OZ54" s="52" t="str">
        <f>データ!$C$10</f>
        <v>H30</v>
      </c>
      <c r="PA54" s="55"/>
      <c r="PB54" s="55"/>
      <c r="PC54" s="55"/>
      <c r="PD54" s="55"/>
      <c r="PE54" s="55"/>
      <c r="PF54" s="55"/>
      <c r="PG54" s="55"/>
      <c r="PH54" s="55"/>
      <c r="PI54" s="55"/>
      <c r="PJ54" s="55"/>
      <c r="PK54" s="55"/>
      <c r="PL54" s="55"/>
      <c r="PM54" s="55"/>
      <c r="PN54" s="55"/>
      <c r="PO54" s="55"/>
      <c r="PP54" s="55"/>
      <c r="PQ54" s="55"/>
      <c r="PR54" s="55"/>
      <c r="PS54" s="60"/>
      <c r="PT54" s="52" t="str">
        <f>データ!$D$10</f>
        <v>R01</v>
      </c>
      <c r="PU54" s="55"/>
      <c r="PV54" s="55"/>
      <c r="PW54" s="55"/>
      <c r="PX54" s="55"/>
      <c r="PY54" s="55"/>
      <c r="PZ54" s="55"/>
      <c r="QA54" s="55"/>
      <c r="QB54" s="55"/>
      <c r="QC54" s="55"/>
      <c r="QD54" s="55"/>
      <c r="QE54" s="55"/>
      <c r="QF54" s="55"/>
      <c r="QG54" s="55"/>
      <c r="QH54" s="55"/>
      <c r="QI54" s="55"/>
      <c r="QJ54" s="55"/>
      <c r="QK54" s="55"/>
      <c r="QL54" s="55"/>
      <c r="QM54" s="60"/>
      <c r="QN54" s="52" t="str">
        <f>データ!$E$10</f>
        <v>R02</v>
      </c>
      <c r="QO54" s="55"/>
      <c r="QP54" s="55"/>
      <c r="QQ54" s="55"/>
      <c r="QR54" s="55"/>
      <c r="QS54" s="55"/>
      <c r="QT54" s="55"/>
      <c r="QU54" s="55"/>
      <c r="QV54" s="55"/>
      <c r="QW54" s="55"/>
      <c r="QX54" s="55"/>
      <c r="QY54" s="55"/>
      <c r="QZ54" s="55"/>
      <c r="RA54" s="55"/>
      <c r="RB54" s="55"/>
      <c r="RC54" s="55"/>
      <c r="RD54" s="55"/>
      <c r="RE54" s="55"/>
      <c r="RF54" s="55"/>
      <c r="RG54" s="60"/>
      <c r="RH54" s="52" t="str">
        <f>データ!$F$10</f>
        <v>R03</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8"/>
      <c r="SN54" s="108"/>
      <c r="SO54" s="108"/>
      <c r="SP54" s="108"/>
      <c r="SQ54" s="108"/>
      <c r="SR54" s="108"/>
      <c r="SS54" s="108"/>
      <c r="ST54" s="108"/>
      <c r="SU54" s="108"/>
      <c r="SV54" s="108"/>
      <c r="SW54" s="108"/>
      <c r="SX54" s="108"/>
      <c r="SY54" s="108"/>
      <c r="SZ54" s="108"/>
      <c r="TA54" s="119"/>
    </row>
    <row r="55" spans="1:521" ht="13.5" customHeight="1">
      <c r="A55" s="2"/>
      <c r="B55" s="13"/>
      <c r="C55" s="2"/>
      <c r="D55" s="2"/>
      <c r="E55" s="2"/>
      <c r="F55" s="2"/>
      <c r="G55" s="2"/>
      <c r="H55" s="2"/>
      <c r="I55" s="2"/>
      <c r="J55" s="31"/>
      <c r="K55" s="2"/>
      <c r="L55" s="44" t="s">
        <v>13</v>
      </c>
      <c r="M55" s="47"/>
      <c r="N55" s="47"/>
      <c r="O55" s="47"/>
      <c r="P55" s="47"/>
      <c r="Q55" s="47"/>
      <c r="R55" s="47"/>
      <c r="S55" s="47"/>
      <c r="T55" s="47"/>
      <c r="U55" s="47"/>
      <c r="V55" s="47"/>
      <c r="W55" s="50"/>
      <c r="X55" s="53">
        <f>データ!BL6</f>
        <v>142.49</v>
      </c>
      <c r="Y55" s="56"/>
      <c r="Z55" s="56"/>
      <c r="AA55" s="56"/>
      <c r="AB55" s="56"/>
      <c r="AC55" s="56"/>
      <c r="AD55" s="56"/>
      <c r="AE55" s="56"/>
      <c r="AF55" s="56"/>
      <c r="AG55" s="56"/>
      <c r="AH55" s="56"/>
      <c r="AI55" s="56"/>
      <c r="AJ55" s="56"/>
      <c r="AK55" s="56"/>
      <c r="AL55" s="56"/>
      <c r="AM55" s="56"/>
      <c r="AN55" s="56"/>
      <c r="AO55" s="56"/>
      <c r="AP55" s="56"/>
      <c r="AQ55" s="61"/>
      <c r="AR55" s="53">
        <f>データ!BM6</f>
        <v>114.01</v>
      </c>
      <c r="AS55" s="56"/>
      <c r="AT55" s="56"/>
      <c r="AU55" s="56"/>
      <c r="AV55" s="56"/>
      <c r="AW55" s="56"/>
      <c r="AX55" s="56"/>
      <c r="AY55" s="56"/>
      <c r="AZ55" s="56"/>
      <c r="BA55" s="56"/>
      <c r="BB55" s="56"/>
      <c r="BC55" s="56"/>
      <c r="BD55" s="56"/>
      <c r="BE55" s="56"/>
      <c r="BF55" s="56"/>
      <c r="BG55" s="56"/>
      <c r="BH55" s="56"/>
      <c r="BI55" s="56"/>
      <c r="BJ55" s="56"/>
      <c r="BK55" s="61"/>
      <c r="BL55" s="53">
        <f>データ!BN6</f>
        <v>105.45</v>
      </c>
      <c r="BM55" s="56"/>
      <c r="BN55" s="56"/>
      <c r="BO55" s="56"/>
      <c r="BP55" s="56"/>
      <c r="BQ55" s="56"/>
      <c r="BR55" s="56"/>
      <c r="BS55" s="56"/>
      <c r="BT55" s="56"/>
      <c r="BU55" s="56"/>
      <c r="BV55" s="56"/>
      <c r="BW55" s="56"/>
      <c r="BX55" s="56"/>
      <c r="BY55" s="56"/>
      <c r="BZ55" s="56"/>
      <c r="CA55" s="56"/>
      <c r="CB55" s="56"/>
      <c r="CC55" s="56"/>
      <c r="CD55" s="56"/>
      <c r="CE55" s="61"/>
      <c r="CF55" s="53">
        <f>データ!BO6</f>
        <v>103.41</v>
      </c>
      <c r="CG55" s="56"/>
      <c r="CH55" s="56"/>
      <c r="CI55" s="56"/>
      <c r="CJ55" s="56"/>
      <c r="CK55" s="56"/>
      <c r="CL55" s="56"/>
      <c r="CM55" s="56"/>
      <c r="CN55" s="56"/>
      <c r="CO55" s="56"/>
      <c r="CP55" s="56"/>
      <c r="CQ55" s="56"/>
      <c r="CR55" s="56"/>
      <c r="CS55" s="56"/>
      <c r="CT55" s="56"/>
      <c r="CU55" s="56"/>
      <c r="CV55" s="56"/>
      <c r="CW55" s="56"/>
      <c r="CX55" s="56"/>
      <c r="CY55" s="61"/>
      <c r="CZ55" s="53">
        <f>データ!BP6</f>
        <v>107.83</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13</v>
      </c>
      <c r="EG55" s="47"/>
      <c r="EH55" s="47"/>
      <c r="EI55" s="47"/>
      <c r="EJ55" s="47"/>
      <c r="EK55" s="47"/>
      <c r="EL55" s="47"/>
      <c r="EM55" s="47"/>
      <c r="EN55" s="47"/>
      <c r="EO55" s="47"/>
      <c r="EP55" s="47"/>
      <c r="EQ55" s="50"/>
      <c r="ER55" s="53">
        <f>データ!BW6</f>
        <v>31.58</v>
      </c>
      <c r="ES55" s="56"/>
      <c r="ET55" s="56"/>
      <c r="EU55" s="56"/>
      <c r="EV55" s="56"/>
      <c r="EW55" s="56"/>
      <c r="EX55" s="56"/>
      <c r="EY55" s="56"/>
      <c r="EZ55" s="56"/>
      <c r="FA55" s="56"/>
      <c r="FB55" s="56"/>
      <c r="FC55" s="56"/>
      <c r="FD55" s="56"/>
      <c r="FE55" s="56"/>
      <c r="FF55" s="56"/>
      <c r="FG55" s="56"/>
      <c r="FH55" s="56"/>
      <c r="FI55" s="56"/>
      <c r="FJ55" s="56"/>
      <c r="FK55" s="61"/>
      <c r="FL55" s="53">
        <f>データ!BX6</f>
        <v>39.47</v>
      </c>
      <c r="FM55" s="56"/>
      <c r="FN55" s="56"/>
      <c r="FO55" s="56"/>
      <c r="FP55" s="56"/>
      <c r="FQ55" s="56"/>
      <c r="FR55" s="56"/>
      <c r="FS55" s="56"/>
      <c r="FT55" s="56"/>
      <c r="FU55" s="56"/>
      <c r="FV55" s="56"/>
      <c r="FW55" s="56"/>
      <c r="FX55" s="56"/>
      <c r="FY55" s="56"/>
      <c r="FZ55" s="56"/>
      <c r="GA55" s="56"/>
      <c r="GB55" s="56"/>
      <c r="GC55" s="56"/>
      <c r="GD55" s="56"/>
      <c r="GE55" s="61"/>
      <c r="GF55" s="53">
        <f>データ!BY6</f>
        <v>42.67</v>
      </c>
      <c r="GG55" s="56"/>
      <c r="GH55" s="56"/>
      <c r="GI55" s="56"/>
      <c r="GJ55" s="56"/>
      <c r="GK55" s="56"/>
      <c r="GL55" s="56"/>
      <c r="GM55" s="56"/>
      <c r="GN55" s="56"/>
      <c r="GO55" s="56"/>
      <c r="GP55" s="56"/>
      <c r="GQ55" s="56"/>
      <c r="GR55" s="56"/>
      <c r="GS55" s="56"/>
      <c r="GT55" s="56"/>
      <c r="GU55" s="56"/>
      <c r="GV55" s="56"/>
      <c r="GW55" s="56"/>
      <c r="GX55" s="56"/>
      <c r="GY55" s="61"/>
      <c r="GZ55" s="53">
        <f>データ!BZ6</f>
        <v>43.51</v>
      </c>
      <c r="HA55" s="56"/>
      <c r="HB55" s="56"/>
      <c r="HC55" s="56"/>
      <c r="HD55" s="56"/>
      <c r="HE55" s="56"/>
      <c r="HF55" s="56"/>
      <c r="HG55" s="56"/>
      <c r="HH55" s="56"/>
      <c r="HI55" s="56"/>
      <c r="HJ55" s="56"/>
      <c r="HK55" s="56"/>
      <c r="HL55" s="56"/>
      <c r="HM55" s="56"/>
      <c r="HN55" s="56"/>
      <c r="HO55" s="56"/>
      <c r="HP55" s="56"/>
      <c r="HQ55" s="56"/>
      <c r="HR55" s="56"/>
      <c r="HS55" s="61"/>
      <c r="HT55" s="53">
        <f>データ!CA6</f>
        <v>41.73</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13</v>
      </c>
      <c r="JA55" s="47"/>
      <c r="JB55" s="47"/>
      <c r="JC55" s="47"/>
      <c r="JD55" s="47"/>
      <c r="JE55" s="47"/>
      <c r="JF55" s="47"/>
      <c r="JG55" s="47"/>
      <c r="JH55" s="47"/>
      <c r="JI55" s="47"/>
      <c r="JJ55" s="47"/>
      <c r="JK55" s="50"/>
      <c r="JL55" s="53">
        <f>データ!CH6</f>
        <v>65.17</v>
      </c>
      <c r="JM55" s="56"/>
      <c r="JN55" s="56"/>
      <c r="JO55" s="56"/>
      <c r="JP55" s="56"/>
      <c r="JQ55" s="56"/>
      <c r="JR55" s="56"/>
      <c r="JS55" s="56"/>
      <c r="JT55" s="56"/>
      <c r="JU55" s="56"/>
      <c r="JV55" s="56"/>
      <c r="JW55" s="56"/>
      <c r="JX55" s="56"/>
      <c r="JY55" s="56"/>
      <c r="JZ55" s="56"/>
      <c r="KA55" s="56"/>
      <c r="KB55" s="56"/>
      <c r="KC55" s="56"/>
      <c r="KD55" s="56"/>
      <c r="KE55" s="61"/>
      <c r="KF55" s="53">
        <f>データ!CI6</f>
        <v>68.03</v>
      </c>
      <c r="KG55" s="56"/>
      <c r="KH55" s="56"/>
      <c r="KI55" s="56"/>
      <c r="KJ55" s="56"/>
      <c r="KK55" s="56"/>
      <c r="KL55" s="56"/>
      <c r="KM55" s="56"/>
      <c r="KN55" s="56"/>
      <c r="KO55" s="56"/>
      <c r="KP55" s="56"/>
      <c r="KQ55" s="56"/>
      <c r="KR55" s="56"/>
      <c r="KS55" s="56"/>
      <c r="KT55" s="56"/>
      <c r="KU55" s="56"/>
      <c r="KV55" s="56"/>
      <c r="KW55" s="56"/>
      <c r="KX55" s="56"/>
      <c r="KY55" s="61"/>
      <c r="KZ55" s="53">
        <f>データ!CJ6</f>
        <v>69.19</v>
      </c>
      <c r="LA55" s="56"/>
      <c r="LB55" s="56"/>
      <c r="LC55" s="56"/>
      <c r="LD55" s="56"/>
      <c r="LE55" s="56"/>
      <c r="LF55" s="56"/>
      <c r="LG55" s="56"/>
      <c r="LH55" s="56"/>
      <c r="LI55" s="56"/>
      <c r="LJ55" s="56"/>
      <c r="LK55" s="56"/>
      <c r="LL55" s="56"/>
      <c r="LM55" s="56"/>
      <c r="LN55" s="56"/>
      <c r="LO55" s="56"/>
      <c r="LP55" s="56"/>
      <c r="LQ55" s="56"/>
      <c r="LR55" s="56"/>
      <c r="LS55" s="61"/>
      <c r="LT55" s="53">
        <f>データ!CK6</f>
        <v>70.42</v>
      </c>
      <c r="LU55" s="56"/>
      <c r="LV55" s="56"/>
      <c r="LW55" s="56"/>
      <c r="LX55" s="56"/>
      <c r="LY55" s="56"/>
      <c r="LZ55" s="56"/>
      <c r="MA55" s="56"/>
      <c r="MB55" s="56"/>
      <c r="MC55" s="56"/>
      <c r="MD55" s="56"/>
      <c r="ME55" s="56"/>
      <c r="MF55" s="56"/>
      <c r="MG55" s="56"/>
      <c r="MH55" s="56"/>
      <c r="MI55" s="56"/>
      <c r="MJ55" s="56"/>
      <c r="MK55" s="56"/>
      <c r="ML55" s="56"/>
      <c r="MM55" s="61"/>
      <c r="MN55" s="53">
        <f>データ!CL6</f>
        <v>74.77</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13</v>
      </c>
      <c r="NU55" s="47"/>
      <c r="NV55" s="47"/>
      <c r="NW55" s="47"/>
      <c r="NX55" s="47"/>
      <c r="NY55" s="47"/>
      <c r="NZ55" s="47"/>
      <c r="OA55" s="47"/>
      <c r="OB55" s="47"/>
      <c r="OC55" s="47"/>
      <c r="OD55" s="47"/>
      <c r="OE55" s="50"/>
      <c r="OF55" s="53">
        <f>データ!CS6</f>
        <v>100</v>
      </c>
      <c r="OG55" s="56"/>
      <c r="OH55" s="56"/>
      <c r="OI55" s="56"/>
      <c r="OJ55" s="56"/>
      <c r="OK55" s="56"/>
      <c r="OL55" s="56"/>
      <c r="OM55" s="56"/>
      <c r="ON55" s="56"/>
      <c r="OO55" s="56"/>
      <c r="OP55" s="56"/>
      <c r="OQ55" s="56"/>
      <c r="OR55" s="56"/>
      <c r="OS55" s="56"/>
      <c r="OT55" s="56"/>
      <c r="OU55" s="56"/>
      <c r="OV55" s="56"/>
      <c r="OW55" s="56"/>
      <c r="OX55" s="56"/>
      <c r="OY55" s="61"/>
      <c r="OZ55" s="53">
        <f>データ!CT6</f>
        <v>100</v>
      </c>
      <c r="PA55" s="56"/>
      <c r="PB55" s="56"/>
      <c r="PC55" s="56"/>
      <c r="PD55" s="56"/>
      <c r="PE55" s="56"/>
      <c r="PF55" s="56"/>
      <c r="PG55" s="56"/>
      <c r="PH55" s="56"/>
      <c r="PI55" s="56"/>
      <c r="PJ55" s="56"/>
      <c r="PK55" s="56"/>
      <c r="PL55" s="56"/>
      <c r="PM55" s="56"/>
      <c r="PN55" s="56"/>
      <c r="PO55" s="56"/>
      <c r="PP55" s="56"/>
      <c r="PQ55" s="56"/>
      <c r="PR55" s="56"/>
      <c r="PS55" s="61"/>
      <c r="PT55" s="53">
        <f>データ!CU6</f>
        <v>100</v>
      </c>
      <c r="PU55" s="56"/>
      <c r="PV55" s="56"/>
      <c r="PW55" s="56"/>
      <c r="PX55" s="56"/>
      <c r="PY55" s="56"/>
      <c r="PZ55" s="56"/>
      <c r="QA55" s="56"/>
      <c r="QB55" s="56"/>
      <c r="QC55" s="56"/>
      <c r="QD55" s="56"/>
      <c r="QE55" s="56"/>
      <c r="QF55" s="56"/>
      <c r="QG55" s="56"/>
      <c r="QH55" s="56"/>
      <c r="QI55" s="56"/>
      <c r="QJ55" s="56"/>
      <c r="QK55" s="56"/>
      <c r="QL55" s="56"/>
      <c r="QM55" s="61"/>
      <c r="QN55" s="53">
        <f>データ!CV6</f>
        <v>100</v>
      </c>
      <c r="QO55" s="56"/>
      <c r="QP55" s="56"/>
      <c r="QQ55" s="56"/>
      <c r="QR55" s="56"/>
      <c r="QS55" s="56"/>
      <c r="QT55" s="56"/>
      <c r="QU55" s="56"/>
      <c r="QV55" s="56"/>
      <c r="QW55" s="56"/>
      <c r="QX55" s="56"/>
      <c r="QY55" s="56"/>
      <c r="QZ55" s="56"/>
      <c r="RA55" s="56"/>
      <c r="RB55" s="56"/>
      <c r="RC55" s="56"/>
      <c r="RD55" s="56"/>
      <c r="RE55" s="56"/>
      <c r="RF55" s="56"/>
      <c r="RG55" s="61"/>
      <c r="RH55" s="53">
        <f>データ!CW6</f>
        <v>100</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8"/>
      <c r="SN55" s="108"/>
      <c r="SO55" s="108"/>
      <c r="SP55" s="108"/>
      <c r="SQ55" s="108"/>
      <c r="SR55" s="108"/>
      <c r="SS55" s="108"/>
      <c r="ST55" s="108"/>
      <c r="SU55" s="108"/>
      <c r="SV55" s="108"/>
      <c r="SW55" s="108"/>
      <c r="SX55" s="108"/>
      <c r="SY55" s="108"/>
      <c r="SZ55" s="108"/>
      <c r="TA55" s="119"/>
    </row>
    <row r="56" spans="1:521" ht="13.5" customHeight="1">
      <c r="A56" s="2"/>
      <c r="B56" s="13"/>
      <c r="C56" s="2"/>
      <c r="D56" s="2"/>
      <c r="E56" s="2"/>
      <c r="F56" s="2"/>
      <c r="G56" s="2"/>
      <c r="H56" s="2"/>
      <c r="I56" s="2"/>
      <c r="J56" s="31"/>
      <c r="K56" s="2"/>
      <c r="L56" s="44" t="s">
        <v>32</v>
      </c>
      <c r="M56" s="47"/>
      <c r="N56" s="47"/>
      <c r="O56" s="47"/>
      <c r="P56" s="47"/>
      <c r="Q56" s="47"/>
      <c r="R56" s="47"/>
      <c r="S56" s="47"/>
      <c r="T56" s="47"/>
      <c r="U56" s="47"/>
      <c r="V56" s="47"/>
      <c r="W56" s="50"/>
      <c r="X56" s="53">
        <f>データ!BQ6</f>
        <v>95.99</v>
      </c>
      <c r="Y56" s="56"/>
      <c r="Z56" s="56"/>
      <c r="AA56" s="56"/>
      <c r="AB56" s="56"/>
      <c r="AC56" s="56"/>
      <c r="AD56" s="56"/>
      <c r="AE56" s="56"/>
      <c r="AF56" s="56"/>
      <c r="AG56" s="56"/>
      <c r="AH56" s="56"/>
      <c r="AI56" s="56"/>
      <c r="AJ56" s="56"/>
      <c r="AK56" s="56"/>
      <c r="AL56" s="56"/>
      <c r="AM56" s="56"/>
      <c r="AN56" s="56"/>
      <c r="AO56" s="56"/>
      <c r="AP56" s="56"/>
      <c r="AQ56" s="61"/>
      <c r="AR56" s="53">
        <f>データ!BR6</f>
        <v>94.91</v>
      </c>
      <c r="AS56" s="56"/>
      <c r="AT56" s="56"/>
      <c r="AU56" s="56"/>
      <c r="AV56" s="56"/>
      <c r="AW56" s="56"/>
      <c r="AX56" s="56"/>
      <c r="AY56" s="56"/>
      <c r="AZ56" s="56"/>
      <c r="BA56" s="56"/>
      <c r="BB56" s="56"/>
      <c r="BC56" s="56"/>
      <c r="BD56" s="56"/>
      <c r="BE56" s="56"/>
      <c r="BF56" s="56"/>
      <c r="BG56" s="56"/>
      <c r="BH56" s="56"/>
      <c r="BI56" s="56"/>
      <c r="BJ56" s="56"/>
      <c r="BK56" s="61"/>
      <c r="BL56" s="53">
        <f>データ!BS6</f>
        <v>90.22</v>
      </c>
      <c r="BM56" s="56"/>
      <c r="BN56" s="56"/>
      <c r="BO56" s="56"/>
      <c r="BP56" s="56"/>
      <c r="BQ56" s="56"/>
      <c r="BR56" s="56"/>
      <c r="BS56" s="56"/>
      <c r="BT56" s="56"/>
      <c r="BU56" s="56"/>
      <c r="BV56" s="56"/>
      <c r="BW56" s="56"/>
      <c r="BX56" s="56"/>
      <c r="BY56" s="56"/>
      <c r="BZ56" s="56"/>
      <c r="CA56" s="56"/>
      <c r="CB56" s="56"/>
      <c r="CC56" s="56"/>
      <c r="CD56" s="56"/>
      <c r="CE56" s="61"/>
      <c r="CF56" s="53">
        <f>データ!BT6</f>
        <v>90.8</v>
      </c>
      <c r="CG56" s="56"/>
      <c r="CH56" s="56"/>
      <c r="CI56" s="56"/>
      <c r="CJ56" s="56"/>
      <c r="CK56" s="56"/>
      <c r="CL56" s="56"/>
      <c r="CM56" s="56"/>
      <c r="CN56" s="56"/>
      <c r="CO56" s="56"/>
      <c r="CP56" s="56"/>
      <c r="CQ56" s="56"/>
      <c r="CR56" s="56"/>
      <c r="CS56" s="56"/>
      <c r="CT56" s="56"/>
      <c r="CU56" s="56"/>
      <c r="CV56" s="56"/>
      <c r="CW56" s="56"/>
      <c r="CX56" s="56"/>
      <c r="CY56" s="61"/>
      <c r="CZ56" s="53">
        <f>データ!BU6</f>
        <v>93.49</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32</v>
      </c>
      <c r="EG56" s="47"/>
      <c r="EH56" s="47"/>
      <c r="EI56" s="47"/>
      <c r="EJ56" s="47"/>
      <c r="EK56" s="47"/>
      <c r="EL56" s="47"/>
      <c r="EM56" s="47"/>
      <c r="EN56" s="47"/>
      <c r="EO56" s="47"/>
      <c r="EP56" s="47"/>
      <c r="EQ56" s="50"/>
      <c r="ER56" s="53">
        <f>データ!CB6</f>
        <v>44.55</v>
      </c>
      <c r="ES56" s="56"/>
      <c r="ET56" s="56"/>
      <c r="EU56" s="56"/>
      <c r="EV56" s="56"/>
      <c r="EW56" s="56"/>
      <c r="EX56" s="56"/>
      <c r="EY56" s="56"/>
      <c r="EZ56" s="56"/>
      <c r="FA56" s="56"/>
      <c r="FB56" s="56"/>
      <c r="FC56" s="56"/>
      <c r="FD56" s="56"/>
      <c r="FE56" s="56"/>
      <c r="FF56" s="56"/>
      <c r="FG56" s="56"/>
      <c r="FH56" s="56"/>
      <c r="FI56" s="56"/>
      <c r="FJ56" s="56"/>
      <c r="FK56" s="61"/>
      <c r="FL56" s="53">
        <f>データ!CC6</f>
        <v>47.36</v>
      </c>
      <c r="FM56" s="56"/>
      <c r="FN56" s="56"/>
      <c r="FO56" s="56"/>
      <c r="FP56" s="56"/>
      <c r="FQ56" s="56"/>
      <c r="FR56" s="56"/>
      <c r="FS56" s="56"/>
      <c r="FT56" s="56"/>
      <c r="FU56" s="56"/>
      <c r="FV56" s="56"/>
      <c r="FW56" s="56"/>
      <c r="FX56" s="56"/>
      <c r="FY56" s="56"/>
      <c r="FZ56" s="56"/>
      <c r="GA56" s="56"/>
      <c r="GB56" s="56"/>
      <c r="GC56" s="56"/>
      <c r="GD56" s="56"/>
      <c r="GE56" s="61"/>
      <c r="GF56" s="53">
        <f>データ!CD6</f>
        <v>49.94</v>
      </c>
      <c r="GG56" s="56"/>
      <c r="GH56" s="56"/>
      <c r="GI56" s="56"/>
      <c r="GJ56" s="56"/>
      <c r="GK56" s="56"/>
      <c r="GL56" s="56"/>
      <c r="GM56" s="56"/>
      <c r="GN56" s="56"/>
      <c r="GO56" s="56"/>
      <c r="GP56" s="56"/>
      <c r="GQ56" s="56"/>
      <c r="GR56" s="56"/>
      <c r="GS56" s="56"/>
      <c r="GT56" s="56"/>
      <c r="GU56" s="56"/>
      <c r="GV56" s="56"/>
      <c r="GW56" s="56"/>
      <c r="GX56" s="56"/>
      <c r="GY56" s="61"/>
      <c r="GZ56" s="53">
        <f>データ!CE6</f>
        <v>50.56</v>
      </c>
      <c r="HA56" s="56"/>
      <c r="HB56" s="56"/>
      <c r="HC56" s="56"/>
      <c r="HD56" s="56"/>
      <c r="HE56" s="56"/>
      <c r="HF56" s="56"/>
      <c r="HG56" s="56"/>
      <c r="HH56" s="56"/>
      <c r="HI56" s="56"/>
      <c r="HJ56" s="56"/>
      <c r="HK56" s="56"/>
      <c r="HL56" s="56"/>
      <c r="HM56" s="56"/>
      <c r="HN56" s="56"/>
      <c r="HO56" s="56"/>
      <c r="HP56" s="56"/>
      <c r="HQ56" s="56"/>
      <c r="HR56" s="56"/>
      <c r="HS56" s="61"/>
      <c r="HT56" s="53">
        <f>データ!CF6</f>
        <v>49.4</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32</v>
      </c>
      <c r="JA56" s="47"/>
      <c r="JB56" s="47"/>
      <c r="JC56" s="47"/>
      <c r="JD56" s="47"/>
      <c r="JE56" s="47"/>
      <c r="JF56" s="47"/>
      <c r="JG56" s="47"/>
      <c r="JH56" s="47"/>
      <c r="JI56" s="47"/>
      <c r="JJ56" s="47"/>
      <c r="JK56" s="50"/>
      <c r="JL56" s="53">
        <f>データ!CM6</f>
        <v>35.24</v>
      </c>
      <c r="JM56" s="56"/>
      <c r="JN56" s="56"/>
      <c r="JO56" s="56"/>
      <c r="JP56" s="56"/>
      <c r="JQ56" s="56"/>
      <c r="JR56" s="56"/>
      <c r="JS56" s="56"/>
      <c r="JT56" s="56"/>
      <c r="JU56" s="56"/>
      <c r="JV56" s="56"/>
      <c r="JW56" s="56"/>
      <c r="JX56" s="56"/>
      <c r="JY56" s="56"/>
      <c r="JZ56" s="56"/>
      <c r="KA56" s="56"/>
      <c r="KB56" s="56"/>
      <c r="KC56" s="56"/>
      <c r="KD56" s="56"/>
      <c r="KE56" s="61"/>
      <c r="KF56" s="53">
        <f>データ!CN6</f>
        <v>35.22</v>
      </c>
      <c r="KG56" s="56"/>
      <c r="KH56" s="56"/>
      <c r="KI56" s="56"/>
      <c r="KJ56" s="56"/>
      <c r="KK56" s="56"/>
      <c r="KL56" s="56"/>
      <c r="KM56" s="56"/>
      <c r="KN56" s="56"/>
      <c r="KO56" s="56"/>
      <c r="KP56" s="56"/>
      <c r="KQ56" s="56"/>
      <c r="KR56" s="56"/>
      <c r="KS56" s="56"/>
      <c r="KT56" s="56"/>
      <c r="KU56" s="56"/>
      <c r="KV56" s="56"/>
      <c r="KW56" s="56"/>
      <c r="KX56" s="56"/>
      <c r="KY56" s="61"/>
      <c r="KZ56" s="53">
        <f>データ!CO6</f>
        <v>34.92</v>
      </c>
      <c r="LA56" s="56"/>
      <c r="LB56" s="56"/>
      <c r="LC56" s="56"/>
      <c r="LD56" s="56"/>
      <c r="LE56" s="56"/>
      <c r="LF56" s="56"/>
      <c r="LG56" s="56"/>
      <c r="LH56" s="56"/>
      <c r="LI56" s="56"/>
      <c r="LJ56" s="56"/>
      <c r="LK56" s="56"/>
      <c r="LL56" s="56"/>
      <c r="LM56" s="56"/>
      <c r="LN56" s="56"/>
      <c r="LO56" s="56"/>
      <c r="LP56" s="56"/>
      <c r="LQ56" s="56"/>
      <c r="LR56" s="56"/>
      <c r="LS56" s="61"/>
      <c r="LT56" s="53">
        <f>データ!CP6</f>
        <v>34.19</v>
      </c>
      <c r="LU56" s="56"/>
      <c r="LV56" s="56"/>
      <c r="LW56" s="56"/>
      <c r="LX56" s="56"/>
      <c r="LY56" s="56"/>
      <c r="LZ56" s="56"/>
      <c r="MA56" s="56"/>
      <c r="MB56" s="56"/>
      <c r="MC56" s="56"/>
      <c r="MD56" s="56"/>
      <c r="ME56" s="56"/>
      <c r="MF56" s="56"/>
      <c r="MG56" s="56"/>
      <c r="MH56" s="56"/>
      <c r="MI56" s="56"/>
      <c r="MJ56" s="56"/>
      <c r="MK56" s="56"/>
      <c r="ML56" s="56"/>
      <c r="MM56" s="61"/>
      <c r="MN56" s="53">
        <f>データ!CQ6</f>
        <v>36.65</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32</v>
      </c>
      <c r="NU56" s="47"/>
      <c r="NV56" s="47"/>
      <c r="NW56" s="47"/>
      <c r="NX56" s="47"/>
      <c r="NY56" s="47"/>
      <c r="NZ56" s="47"/>
      <c r="OA56" s="47"/>
      <c r="OB56" s="47"/>
      <c r="OC56" s="47"/>
      <c r="OD56" s="47"/>
      <c r="OE56" s="50"/>
      <c r="OF56" s="53">
        <f>データ!CX6</f>
        <v>50.28</v>
      </c>
      <c r="OG56" s="56"/>
      <c r="OH56" s="56"/>
      <c r="OI56" s="56"/>
      <c r="OJ56" s="56"/>
      <c r="OK56" s="56"/>
      <c r="OL56" s="56"/>
      <c r="OM56" s="56"/>
      <c r="ON56" s="56"/>
      <c r="OO56" s="56"/>
      <c r="OP56" s="56"/>
      <c r="OQ56" s="56"/>
      <c r="OR56" s="56"/>
      <c r="OS56" s="56"/>
      <c r="OT56" s="56"/>
      <c r="OU56" s="56"/>
      <c r="OV56" s="56"/>
      <c r="OW56" s="56"/>
      <c r="OX56" s="56"/>
      <c r="OY56" s="61"/>
      <c r="OZ56" s="53">
        <f>データ!CY6</f>
        <v>51.42</v>
      </c>
      <c r="PA56" s="56"/>
      <c r="PB56" s="56"/>
      <c r="PC56" s="56"/>
      <c r="PD56" s="56"/>
      <c r="PE56" s="56"/>
      <c r="PF56" s="56"/>
      <c r="PG56" s="56"/>
      <c r="PH56" s="56"/>
      <c r="PI56" s="56"/>
      <c r="PJ56" s="56"/>
      <c r="PK56" s="56"/>
      <c r="PL56" s="56"/>
      <c r="PM56" s="56"/>
      <c r="PN56" s="56"/>
      <c r="PO56" s="56"/>
      <c r="PP56" s="56"/>
      <c r="PQ56" s="56"/>
      <c r="PR56" s="56"/>
      <c r="PS56" s="61"/>
      <c r="PT56" s="53">
        <f>データ!CZ6</f>
        <v>50.9</v>
      </c>
      <c r="PU56" s="56"/>
      <c r="PV56" s="56"/>
      <c r="PW56" s="56"/>
      <c r="PX56" s="56"/>
      <c r="PY56" s="56"/>
      <c r="PZ56" s="56"/>
      <c r="QA56" s="56"/>
      <c r="QB56" s="56"/>
      <c r="QC56" s="56"/>
      <c r="QD56" s="56"/>
      <c r="QE56" s="56"/>
      <c r="QF56" s="56"/>
      <c r="QG56" s="56"/>
      <c r="QH56" s="56"/>
      <c r="QI56" s="56"/>
      <c r="QJ56" s="56"/>
      <c r="QK56" s="56"/>
      <c r="QL56" s="56"/>
      <c r="QM56" s="61"/>
      <c r="QN56" s="53">
        <f>データ!DA6</f>
        <v>49.05</v>
      </c>
      <c r="QO56" s="56"/>
      <c r="QP56" s="56"/>
      <c r="QQ56" s="56"/>
      <c r="QR56" s="56"/>
      <c r="QS56" s="56"/>
      <c r="QT56" s="56"/>
      <c r="QU56" s="56"/>
      <c r="QV56" s="56"/>
      <c r="QW56" s="56"/>
      <c r="QX56" s="56"/>
      <c r="QY56" s="56"/>
      <c r="QZ56" s="56"/>
      <c r="RA56" s="56"/>
      <c r="RB56" s="56"/>
      <c r="RC56" s="56"/>
      <c r="RD56" s="56"/>
      <c r="RE56" s="56"/>
      <c r="RF56" s="56"/>
      <c r="RG56" s="61"/>
      <c r="RH56" s="53">
        <f>データ!DB6</f>
        <v>50.94</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8"/>
      <c r="SN56" s="108"/>
      <c r="SO56" s="108"/>
      <c r="SP56" s="108"/>
      <c r="SQ56" s="108"/>
      <c r="SR56" s="108"/>
      <c r="SS56" s="108"/>
      <c r="ST56" s="108"/>
      <c r="SU56" s="108"/>
      <c r="SV56" s="108"/>
      <c r="SW56" s="108"/>
      <c r="SX56" s="108"/>
      <c r="SY56" s="108"/>
      <c r="SZ56" s="108"/>
      <c r="TA56" s="119"/>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8"/>
      <c r="SN57" s="108"/>
      <c r="SO57" s="108"/>
      <c r="SP57" s="108"/>
      <c r="SQ57" s="108"/>
      <c r="SR57" s="108"/>
      <c r="SS57" s="108"/>
      <c r="ST57" s="108"/>
      <c r="SU57" s="108"/>
      <c r="SV57" s="108"/>
      <c r="SW57" s="108"/>
      <c r="SX57" s="108"/>
      <c r="SY57" s="108"/>
      <c r="SZ57" s="108"/>
      <c r="TA57" s="119"/>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8"/>
      <c r="SN58" s="108"/>
      <c r="SO58" s="108"/>
      <c r="SP58" s="108"/>
      <c r="SQ58" s="108"/>
      <c r="SR58" s="108"/>
      <c r="SS58" s="108"/>
      <c r="ST58" s="108"/>
      <c r="SU58" s="108"/>
      <c r="SV58" s="108"/>
      <c r="SW58" s="108"/>
      <c r="SX58" s="108"/>
      <c r="SY58" s="108"/>
      <c r="SZ58" s="108"/>
      <c r="TA58" s="119"/>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8"/>
      <c r="SN59" s="108"/>
      <c r="SO59" s="108"/>
      <c r="SP59" s="108"/>
      <c r="SQ59" s="108"/>
      <c r="SR59" s="108"/>
      <c r="SS59" s="108"/>
      <c r="ST59" s="108"/>
      <c r="SU59" s="108"/>
      <c r="SV59" s="108"/>
      <c r="SW59" s="108"/>
      <c r="SX59" s="108"/>
      <c r="SY59" s="108"/>
      <c r="SZ59" s="108"/>
      <c r="TA59" s="119"/>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8"/>
      <c r="SN60" s="108"/>
      <c r="SO60" s="108"/>
      <c r="SP60" s="108"/>
      <c r="SQ60" s="108"/>
      <c r="SR60" s="108"/>
      <c r="SS60" s="108"/>
      <c r="ST60" s="108"/>
      <c r="SU60" s="108"/>
      <c r="SV60" s="108"/>
      <c r="SW60" s="108"/>
      <c r="SX60" s="108"/>
      <c r="SY60" s="108"/>
      <c r="SZ60" s="108"/>
      <c r="TA60" s="119"/>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8"/>
      <c r="SN61" s="108"/>
      <c r="SO61" s="108"/>
      <c r="SP61" s="108"/>
      <c r="SQ61" s="108"/>
      <c r="SR61" s="108"/>
      <c r="SS61" s="108"/>
      <c r="ST61" s="108"/>
      <c r="SU61" s="108"/>
      <c r="SV61" s="108"/>
      <c r="SW61" s="108"/>
      <c r="SX61" s="108"/>
      <c r="SY61" s="108"/>
      <c r="SZ61" s="108"/>
      <c r="TA61" s="119"/>
    </row>
    <row r="62" spans="1:521" ht="13.5" customHeight="1">
      <c r="A62" s="2"/>
      <c r="B62" s="11" t="s">
        <v>45</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8"/>
      <c r="SN62" s="108"/>
      <c r="SO62" s="108"/>
      <c r="SP62" s="108"/>
      <c r="SQ62" s="108"/>
      <c r="SR62" s="108"/>
      <c r="SS62" s="108"/>
      <c r="ST62" s="108"/>
      <c r="SU62" s="108"/>
      <c r="SV62" s="108"/>
      <c r="SW62" s="108"/>
      <c r="SX62" s="108"/>
      <c r="SY62" s="108"/>
      <c r="SZ62" s="108"/>
      <c r="TA62" s="119"/>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8"/>
      <c r="SN63" s="108"/>
      <c r="SO63" s="108"/>
      <c r="SP63" s="108"/>
      <c r="SQ63" s="108"/>
      <c r="SR63" s="108"/>
      <c r="SS63" s="108"/>
      <c r="ST63" s="108"/>
      <c r="SU63" s="108"/>
      <c r="SV63" s="108"/>
      <c r="SW63" s="108"/>
      <c r="SX63" s="108"/>
      <c r="SY63" s="108"/>
      <c r="SZ63" s="108"/>
      <c r="TA63" s="119"/>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8"/>
      <c r="SN64" s="108"/>
      <c r="SO64" s="108"/>
      <c r="SP64" s="108"/>
      <c r="SQ64" s="108"/>
      <c r="SR64" s="108"/>
      <c r="SS64" s="108"/>
      <c r="ST64" s="108"/>
      <c r="SU64" s="108"/>
      <c r="SV64" s="108"/>
      <c r="SW64" s="108"/>
      <c r="SX64" s="108"/>
      <c r="SY64" s="108"/>
      <c r="SZ64" s="108"/>
      <c r="TA64" s="119"/>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99"/>
      <c r="SN65" s="107"/>
      <c r="SO65" s="107"/>
      <c r="SP65" s="107"/>
      <c r="SQ65" s="107"/>
      <c r="SR65" s="107"/>
      <c r="SS65" s="107"/>
      <c r="ST65" s="107"/>
      <c r="SU65" s="107"/>
      <c r="SV65" s="107"/>
      <c r="SW65" s="107"/>
      <c r="SX65" s="107"/>
      <c r="SY65" s="107"/>
      <c r="SZ65" s="107"/>
      <c r="TA65" s="120"/>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46</v>
      </c>
      <c r="SN66" s="105"/>
      <c r="SO66" s="105"/>
      <c r="SP66" s="105"/>
      <c r="SQ66" s="105"/>
      <c r="SR66" s="105"/>
      <c r="SS66" s="105"/>
      <c r="ST66" s="105"/>
      <c r="SU66" s="105"/>
      <c r="SV66" s="105"/>
      <c r="SW66" s="105"/>
      <c r="SX66" s="105"/>
      <c r="SY66" s="105"/>
      <c r="SZ66" s="105"/>
      <c r="TA66" s="117"/>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6"/>
      <c r="SO67" s="106"/>
      <c r="SP67" s="106"/>
      <c r="SQ67" s="106"/>
      <c r="SR67" s="106"/>
      <c r="SS67" s="106"/>
      <c r="ST67" s="106"/>
      <c r="SU67" s="106"/>
      <c r="SV67" s="106"/>
      <c r="SW67" s="106"/>
      <c r="SX67" s="106"/>
      <c r="SY67" s="106"/>
      <c r="SZ67" s="106"/>
      <c r="TA67" s="118"/>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98" t="s">
        <v>102</v>
      </c>
      <c r="SN68" s="108"/>
      <c r="SO68" s="108"/>
      <c r="SP68" s="108"/>
      <c r="SQ68" s="108"/>
      <c r="SR68" s="108"/>
      <c r="SS68" s="108"/>
      <c r="ST68" s="108"/>
      <c r="SU68" s="108"/>
      <c r="SV68" s="108"/>
      <c r="SW68" s="108"/>
      <c r="SX68" s="108"/>
      <c r="SY68" s="108"/>
      <c r="SZ68" s="108"/>
      <c r="TA68" s="119"/>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98"/>
      <c r="SN69" s="108"/>
      <c r="SO69" s="108"/>
      <c r="SP69" s="108"/>
      <c r="SQ69" s="108"/>
      <c r="SR69" s="108"/>
      <c r="SS69" s="108"/>
      <c r="ST69" s="108"/>
      <c r="SU69" s="108"/>
      <c r="SV69" s="108"/>
      <c r="SW69" s="108"/>
      <c r="SX69" s="108"/>
      <c r="SY69" s="108"/>
      <c r="SZ69" s="108"/>
      <c r="TA69" s="119"/>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98"/>
      <c r="SN70" s="108"/>
      <c r="SO70" s="108"/>
      <c r="SP70" s="108"/>
      <c r="SQ70" s="108"/>
      <c r="SR70" s="108"/>
      <c r="SS70" s="108"/>
      <c r="ST70" s="108"/>
      <c r="SU70" s="108"/>
      <c r="SV70" s="108"/>
      <c r="SW70" s="108"/>
      <c r="SX70" s="108"/>
      <c r="SY70" s="108"/>
      <c r="SZ70" s="108"/>
      <c r="TA70" s="119"/>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98"/>
      <c r="SN71" s="108"/>
      <c r="SO71" s="108"/>
      <c r="SP71" s="108"/>
      <c r="SQ71" s="108"/>
      <c r="SR71" s="108"/>
      <c r="SS71" s="108"/>
      <c r="ST71" s="108"/>
      <c r="SU71" s="108"/>
      <c r="SV71" s="108"/>
      <c r="SW71" s="108"/>
      <c r="SX71" s="108"/>
      <c r="SY71" s="108"/>
      <c r="SZ71" s="108"/>
      <c r="TA71" s="119"/>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98"/>
      <c r="SN72" s="108"/>
      <c r="SO72" s="108"/>
      <c r="SP72" s="108"/>
      <c r="SQ72" s="108"/>
      <c r="SR72" s="108"/>
      <c r="SS72" s="108"/>
      <c r="ST72" s="108"/>
      <c r="SU72" s="108"/>
      <c r="SV72" s="108"/>
      <c r="SW72" s="108"/>
      <c r="SX72" s="108"/>
      <c r="SY72" s="108"/>
      <c r="SZ72" s="108"/>
      <c r="TA72" s="119"/>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98"/>
      <c r="SN73" s="108"/>
      <c r="SO73" s="108"/>
      <c r="SP73" s="108"/>
      <c r="SQ73" s="108"/>
      <c r="SR73" s="108"/>
      <c r="SS73" s="108"/>
      <c r="ST73" s="108"/>
      <c r="SU73" s="108"/>
      <c r="SV73" s="108"/>
      <c r="SW73" s="108"/>
      <c r="SX73" s="108"/>
      <c r="SY73" s="108"/>
      <c r="SZ73" s="108"/>
      <c r="TA73" s="119"/>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98"/>
      <c r="SN74" s="108"/>
      <c r="SO74" s="108"/>
      <c r="SP74" s="108"/>
      <c r="SQ74" s="108"/>
      <c r="SR74" s="108"/>
      <c r="SS74" s="108"/>
      <c r="ST74" s="108"/>
      <c r="SU74" s="108"/>
      <c r="SV74" s="108"/>
      <c r="SW74" s="108"/>
      <c r="SX74" s="108"/>
      <c r="SY74" s="108"/>
      <c r="SZ74" s="108"/>
      <c r="TA74" s="119"/>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98"/>
      <c r="SN75" s="108"/>
      <c r="SO75" s="108"/>
      <c r="SP75" s="108"/>
      <c r="SQ75" s="108"/>
      <c r="SR75" s="108"/>
      <c r="SS75" s="108"/>
      <c r="ST75" s="108"/>
      <c r="SU75" s="108"/>
      <c r="SV75" s="108"/>
      <c r="SW75" s="108"/>
      <c r="SX75" s="108"/>
      <c r="SY75" s="108"/>
      <c r="SZ75" s="108"/>
      <c r="TA75" s="119"/>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98"/>
      <c r="SN76" s="108"/>
      <c r="SO76" s="108"/>
      <c r="SP76" s="108"/>
      <c r="SQ76" s="108"/>
      <c r="SR76" s="108"/>
      <c r="SS76" s="108"/>
      <c r="ST76" s="108"/>
      <c r="SU76" s="108"/>
      <c r="SV76" s="108"/>
      <c r="SW76" s="108"/>
      <c r="SX76" s="108"/>
      <c r="SY76" s="108"/>
      <c r="SZ76" s="108"/>
      <c r="TA76" s="119"/>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98"/>
      <c r="SN77" s="108"/>
      <c r="SO77" s="108"/>
      <c r="SP77" s="108"/>
      <c r="SQ77" s="108"/>
      <c r="SR77" s="108"/>
      <c r="SS77" s="108"/>
      <c r="ST77" s="108"/>
      <c r="SU77" s="108"/>
      <c r="SV77" s="108"/>
      <c r="SW77" s="108"/>
      <c r="SX77" s="108"/>
      <c r="SY77" s="108"/>
      <c r="SZ77" s="108"/>
      <c r="TA77" s="119"/>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98"/>
      <c r="SN78" s="108"/>
      <c r="SO78" s="108"/>
      <c r="SP78" s="108"/>
      <c r="SQ78" s="108"/>
      <c r="SR78" s="108"/>
      <c r="SS78" s="108"/>
      <c r="ST78" s="108"/>
      <c r="SU78" s="108"/>
      <c r="SV78" s="108"/>
      <c r="SW78" s="108"/>
      <c r="SX78" s="108"/>
      <c r="SY78" s="108"/>
      <c r="SZ78" s="108"/>
      <c r="TA78" s="119"/>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H29</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H30</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R01</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R02</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R03</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H29</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H30</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R01</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R02</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R03</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H29</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H30</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R01</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R02</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R03</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98"/>
      <c r="SN79" s="108"/>
      <c r="SO79" s="108"/>
      <c r="SP79" s="108"/>
      <c r="SQ79" s="108"/>
      <c r="SR79" s="108"/>
      <c r="SS79" s="108"/>
      <c r="ST79" s="108"/>
      <c r="SU79" s="108"/>
      <c r="SV79" s="108"/>
      <c r="SW79" s="108"/>
      <c r="SX79" s="108"/>
      <c r="SY79" s="108"/>
      <c r="SZ79" s="108"/>
      <c r="TA79" s="119"/>
    </row>
    <row r="80" spans="1:521" ht="13.5" customHeight="1">
      <c r="A80" s="2"/>
      <c r="B80" s="13"/>
      <c r="C80" s="2"/>
      <c r="D80" s="2"/>
      <c r="E80" s="2"/>
      <c r="F80" s="2"/>
      <c r="G80" s="2"/>
      <c r="H80" s="2"/>
      <c r="I80" s="2"/>
      <c r="J80" s="31"/>
      <c r="K80" s="2"/>
      <c r="L80" s="46" t="s">
        <v>13</v>
      </c>
      <c r="M80" s="46"/>
      <c r="N80" s="46"/>
      <c r="O80" s="46"/>
      <c r="P80" s="46"/>
      <c r="Q80" s="46"/>
      <c r="R80" s="46"/>
      <c r="S80" s="46"/>
      <c r="T80" s="46"/>
      <c r="U80" s="46"/>
      <c r="V80" s="46"/>
      <c r="W80" s="46"/>
      <c r="X80" s="46"/>
      <c r="Y80" s="58">
        <f>データ!DD6</f>
        <v>67.040000000000006</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68.459999999999994</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69.739999999999995</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68.430000000000007</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70.05</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13</v>
      </c>
      <c r="FY80" s="46"/>
      <c r="FZ80" s="46"/>
      <c r="GA80" s="46"/>
      <c r="GB80" s="46"/>
      <c r="GC80" s="46"/>
      <c r="GD80" s="46"/>
      <c r="GE80" s="46"/>
      <c r="GF80" s="46"/>
      <c r="GG80" s="46"/>
      <c r="GH80" s="46"/>
      <c r="GI80" s="46"/>
      <c r="GJ80" s="46"/>
      <c r="GK80" s="58">
        <f>データ!DO6</f>
        <v>0</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0</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0</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0</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0</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13</v>
      </c>
      <c r="MK80" s="46"/>
      <c r="ML80" s="46"/>
      <c r="MM80" s="46"/>
      <c r="MN80" s="46"/>
      <c r="MO80" s="46"/>
      <c r="MP80" s="46"/>
      <c r="MQ80" s="46"/>
      <c r="MR80" s="46"/>
      <c r="MS80" s="46"/>
      <c r="MT80" s="46"/>
      <c r="MU80" s="46"/>
      <c r="MV80" s="46"/>
      <c r="MW80" s="58">
        <f>データ!DZ6</f>
        <v>0</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0</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0</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0</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98"/>
      <c r="SN80" s="108"/>
      <c r="SO80" s="108"/>
      <c r="SP80" s="108"/>
      <c r="SQ80" s="108"/>
      <c r="SR80" s="108"/>
      <c r="SS80" s="108"/>
      <c r="ST80" s="108"/>
      <c r="SU80" s="108"/>
      <c r="SV80" s="108"/>
      <c r="SW80" s="108"/>
      <c r="SX80" s="108"/>
      <c r="SY80" s="108"/>
      <c r="SZ80" s="108"/>
      <c r="TA80" s="119"/>
    </row>
    <row r="81" spans="1:521" ht="13.5" customHeight="1">
      <c r="A81" s="2"/>
      <c r="B81" s="13"/>
      <c r="C81" s="2"/>
      <c r="D81" s="2"/>
      <c r="E81" s="2"/>
      <c r="F81" s="2"/>
      <c r="G81" s="2"/>
      <c r="H81" s="2"/>
      <c r="I81" s="2"/>
      <c r="J81" s="31"/>
      <c r="K81" s="2"/>
      <c r="L81" s="46" t="s">
        <v>32</v>
      </c>
      <c r="M81" s="46"/>
      <c r="N81" s="46"/>
      <c r="O81" s="46"/>
      <c r="P81" s="46"/>
      <c r="Q81" s="46"/>
      <c r="R81" s="46"/>
      <c r="S81" s="46"/>
      <c r="T81" s="46"/>
      <c r="U81" s="46"/>
      <c r="V81" s="46"/>
      <c r="W81" s="46"/>
      <c r="X81" s="46"/>
      <c r="Y81" s="58">
        <f>データ!DI6</f>
        <v>53.4</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53.49</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54.3</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55.32</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55.08</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32</v>
      </c>
      <c r="FY81" s="46"/>
      <c r="FZ81" s="46"/>
      <c r="GA81" s="46"/>
      <c r="GB81" s="46"/>
      <c r="GC81" s="46"/>
      <c r="GD81" s="46"/>
      <c r="GE81" s="46"/>
      <c r="GF81" s="46"/>
      <c r="GG81" s="46"/>
      <c r="GH81" s="46"/>
      <c r="GI81" s="46"/>
      <c r="GJ81" s="46"/>
      <c r="GK81" s="58">
        <f>データ!DT6</f>
        <v>3.46</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3.28</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4.66</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7.35</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7.6</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32</v>
      </c>
      <c r="MK81" s="46"/>
      <c r="ML81" s="46"/>
      <c r="MM81" s="46"/>
      <c r="MN81" s="46"/>
      <c r="MO81" s="46"/>
      <c r="MP81" s="46"/>
      <c r="MQ81" s="46"/>
      <c r="MR81" s="46"/>
      <c r="MS81" s="46"/>
      <c r="MT81" s="46"/>
      <c r="MU81" s="46"/>
      <c r="MV81" s="46"/>
      <c r="MW81" s="58">
        <f>データ!EE6</f>
        <v>0.13</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2.e-002</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6.e-002</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9.e-002</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0.4</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98"/>
      <c r="SN81" s="108"/>
      <c r="SO81" s="108"/>
      <c r="SP81" s="108"/>
      <c r="SQ81" s="108"/>
      <c r="SR81" s="108"/>
      <c r="SS81" s="108"/>
      <c r="ST81" s="108"/>
      <c r="SU81" s="108"/>
      <c r="SV81" s="108"/>
      <c r="SW81" s="108"/>
      <c r="SX81" s="108"/>
      <c r="SY81" s="108"/>
      <c r="SZ81" s="108"/>
      <c r="TA81" s="119"/>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98"/>
      <c r="SN82" s="108"/>
      <c r="SO82" s="108"/>
      <c r="SP82" s="108"/>
      <c r="SQ82" s="108"/>
      <c r="SR82" s="108"/>
      <c r="SS82" s="108"/>
      <c r="ST82" s="108"/>
      <c r="SU82" s="108"/>
      <c r="SV82" s="108"/>
      <c r="SW82" s="108"/>
      <c r="SX82" s="108"/>
      <c r="SY82" s="108"/>
      <c r="SZ82" s="108"/>
      <c r="TA82" s="119"/>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98"/>
      <c r="SN83" s="108"/>
      <c r="SO83" s="108"/>
      <c r="SP83" s="108"/>
      <c r="SQ83" s="108"/>
      <c r="SR83" s="108"/>
      <c r="SS83" s="108"/>
      <c r="ST83" s="108"/>
      <c r="SU83" s="108"/>
      <c r="SV83" s="108"/>
      <c r="SW83" s="108"/>
      <c r="SX83" s="108"/>
      <c r="SY83" s="108"/>
      <c r="SZ83" s="108"/>
      <c r="TA83" s="119"/>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98"/>
      <c r="SN84" s="108"/>
      <c r="SO84" s="108"/>
      <c r="SP84" s="108"/>
      <c r="SQ84" s="108"/>
      <c r="SR84" s="108"/>
      <c r="SS84" s="108"/>
      <c r="ST84" s="108"/>
      <c r="SU84" s="108"/>
      <c r="SV84" s="108"/>
      <c r="SW84" s="108"/>
      <c r="SX84" s="108"/>
      <c r="SY84" s="108"/>
      <c r="SZ84" s="108"/>
      <c r="TA84" s="119"/>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99"/>
      <c r="SN85" s="107"/>
      <c r="SO85" s="107"/>
      <c r="SP85" s="107"/>
      <c r="SQ85" s="107"/>
      <c r="SR85" s="107"/>
      <c r="SS85" s="107"/>
      <c r="ST85" s="107"/>
      <c r="SU85" s="107"/>
      <c r="SV85" s="107"/>
      <c r="SW85" s="107"/>
      <c r="SX85" s="107"/>
      <c r="SY85" s="107"/>
      <c r="SZ85" s="107"/>
      <c r="TA85" s="120"/>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51</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30</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53</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54</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36</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55</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47</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52</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56</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30</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53</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54</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【117.41】</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【23.68】</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【462.72】</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【233.92】</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【112.31】</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【19.07】</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【54.01】</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【76.67】</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【60.20】</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【48.27】</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【0.22】</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P0KEZ/M+hsJtoz5CIdeCZA1+xXKPeKFIcBvMK1qwsdOAft1D134J+DZJD02CmiqIM6+6xfxCrbqHSwWXuyHwzQ==" saltValue="JMvXn8irMOZKh3TUmixbuA=="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48"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57</v>
      </c>
    </row>
    <row r="2" spans="1:140">
      <c r="A2" s="123" t="s">
        <v>58</v>
      </c>
      <c r="B2" s="123">
        <f t="shared" ref="B2:EJ2" si="0">COLUMN()-1</f>
        <v>1</v>
      </c>
      <c r="C2" s="123">
        <f t="shared" si="0"/>
        <v>2</v>
      </c>
      <c r="D2" s="123">
        <f t="shared" si="0"/>
        <v>3</v>
      </c>
      <c r="E2" s="123">
        <f t="shared" si="0"/>
        <v>4</v>
      </c>
      <c r="F2" s="123">
        <f t="shared" si="0"/>
        <v>5</v>
      </c>
      <c r="G2" s="123">
        <f t="shared" si="0"/>
        <v>6</v>
      </c>
      <c r="H2" s="123">
        <f t="shared" si="0"/>
        <v>7</v>
      </c>
      <c r="I2" s="123">
        <f t="shared" si="0"/>
        <v>8</v>
      </c>
      <c r="J2" s="123">
        <f t="shared" si="0"/>
        <v>9</v>
      </c>
      <c r="K2" s="123">
        <f t="shared" si="0"/>
        <v>10</v>
      </c>
      <c r="L2" s="123">
        <f t="shared" si="0"/>
        <v>11</v>
      </c>
      <c r="M2" s="123">
        <f t="shared" si="0"/>
        <v>12</v>
      </c>
      <c r="N2" s="123">
        <f t="shared" si="0"/>
        <v>13</v>
      </c>
      <c r="O2" s="123">
        <f t="shared" si="0"/>
        <v>14</v>
      </c>
      <c r="P2" s="123">
        <f t="shared" si="0"/>
        <v>15</v>
      </c>
      <c r="Q2" s="123">
        <f t="shared" si="0"/>
        <v>16</v>
      </c>
      <c r="R2" s="123">
        <f t="shared" si="0"/>
        <v>17</v>
      </c>
      <c r="S2" s="123">
        <f t="shared" si="0"/>
        <v>18</v>
      </c>
      <c r="T2" s="123">
        <f t="shared" si="0"/>
        <v>19</v>
      </c>
      <c r="U2" s="123">
        <f t="shared" si="0"/>
        <v>20</v>
      </c>
      <c r="V2" s="123">
        <f t="shared" si="0"/>
        <v>21</v>
      </c>
      <c r="W2" s="123">
        <f t="shared" si="0"/>
        <v>22</v>
      </c>
      <c r="X2" s="123">
        <f t="shared" si="0"/>
        <v>23</v>
      </c>
      <c r="Y2" s="123">
        <f t="shared" si="0"/>
        <v>24</v>
      </c>
      <c r="Z2" s="123">
        <f t="shared" si="0"/>
        <v>25</v>
      </c>
      <c r="AA2" s="123">
        <f t="shared" si="0"/>
        <v>26</v>
      </c>
      <c r="AB2" s="123">
        <f t="shared" si="0"/>
        <v>27</v>
      </c>
      <c r="AC2" s="123">
        <f t="shared" si="0"/>
        <v>28</v>
      </c>
      <c r="AD2" s="123">
        <f t="shared" si="0"/>
        <v>29</v>
      </c>
      <c r="AE2" s="123">
        <f t="shared" si="0"/>
        <v>30</v>
      </c>
      <c r="AF2" s="123">
        <f t="shared" si="0"/>
        <v>31</v>
      </c>
      <c r="AG2" s="123">
        <f t="shared" si="0"/>
        <v>32</v>
      </c>
      <c r="AH2" s="123">
        <f t="shared" si="0"/>
        <v>33</v>
      </c>
      <c r="AI2" s="123">
        <f t="shared" si="0"/>
        <v>34</v>
      </c>
      <c r="AJ2" s="123">
        <f t="shared" si="0"/>
        <v>35</v>
      </c>
      <c r="AK2" s="123">
        <f t="shared" si="0"/>
        <v>36</v>
      </c>
      <c r="AL2" s="123">
        <f t="shared" si="0"/>
        <v>37</v>
      </c>
      <c r="AM2" s="123">
        <f t="shared" si="0"/>
        <v>38</v>
      </c>
      <c r="AN2" s="123">
        <f t="shared" si="0"/>
        <v>39</v>
      </c>
      <c r="AO2" s="123">
        <f t="shared" si="0"/>
        <v>40</v>
      </c>
      <c r="AP2" s="123">
        <f t="shared" si="0"/>
        <v>41</v>
      </c>
      <c r="AQ2" s="123">
        <f t="shared" si="0"/>
        <v>42</v>
      </c>
      <c r="AR2" s="123">
        <f t="shared" si="0"/>
        <v>43</v>
      </c>
      <c r="AS2" s="123">
        <f t="shared" si="0"/>
        <v>44</v>
      </c>
      <c r="AT2" s="123">
        <f t="shared" si="0"/>
        <v>45</v>
      </c>
      <c r="AU2" s="123">
        <f t="shared" si="0"/>
        <v>46</v>
      </c>
      <c r="AV2" s="123">
        <f t="shared" si="0"/>
        <v>47</v>
      </c>
      <c r="AW2" s="123">
        <f t="shared" si="0"/>
        <v>48</v>
      </c>
      <c r="AX2" s="123">
        <f t="shared" si="0"/>
        <v>49</v>
      </c>
      <c r="AY2" s="123">
        <f t="shared" si="0"/>
        <v>50</v>
      </c>
      <c r="AZ2" s="123">
        <f t="shared" si="0"/>
        <v>51</v>
      </c>
      <c r="BA2" s="123">
        <f t="shared" si="0"/>
        <v>52</v>
      </c>
      <c r="BB2" s="123">
        <f t="shared" si="0"/>
        <v>53</v>
      </c>
      <c r="BC2" s="123">
        <f t="shared" si="0"/>
        <v>54</v>
      </c>
      <c r="BD2" s="123">
        <f t="shared" si="0"/>
        <v>55</v>
      </c>
      <c r="BE2" s="123">
        <f t="shared" si="0"/>
        <v>56</v>
      </c>
      <c r="BF2" s="123">
        <f t="shared" si="0"/>
        <v>57</v>
      </c>
      <c r="BG2" s="123">
        <f t="shared" si="0"/>
        <v>58</v>
      </c>
      <c r="BH2" s="123">
        <f t="shared" si="0"/>
        <v>59</v>
      </c>
      <c r="BI2" s="123">
        <f t="shared" si="0"/>
        <v>60</v>
      </c>
      <c r="BJ2" s="123">
        <f t="shared" si="0"/>
        <v>61</v>
      </c>
      <c r="BK2" s="123">
        <f t="shared" si="0"/>
        <v>62</v>
      </c>
      <c r="BL2" s="123">
        <f t="shared" si="0"/>
        <v>63</v>
      </c>
      <c r="BM2" s="123">
        <f t="shared" si="0"/>
        <v>64</v>
      </c>
      <c r="BN2" s="123">
        <f t="shared" si="0"/>
        <v>65</v>
      </c>
      <c r="BO2" s="123">
        <f t="shared" si="0"/>
        <v>66</v>
      </c>
      <c r="BP2" s="123">
        <f t="shared" si="0"/>
        <v>67</v>
      </c>
      <c r="BQ2" s="123">
        <f t="shared" si="0"/>
        <v>68</v>
      </c>
      <c r="BR2" s="123">
        <f t="shared" si="0"/>
        <v>69</v>
      </c>
      <c r="BS2" s="123">
        <f t="shared" si="0"/>
        <v>70</v>
      </c>
      <c r="BT2" s="123">
        <f t="shared" si="0"/>
        <v>71</v>
      </c>
      <c r="BU2" s="123">
        <f t="shared" si="0"/>
        <v>72</v>
      </c>
      <c r="BV2" s="123">
        <f t="shared" si="0"/>
        <v>73</v>
      </c>
      <c r="BW2" s="123">
        <f t="shared" si="0"/>
        <v>74</v>
      </c>
      <c r="BX2" s="123">
        <f t="shared" si="0"/>
        <v>75</v>
      </c>
      <c r="BY2" s="123">
        <f t="shared" si="0"/>
        <v>76</v>
      </c>
      <c r="BZ2" s="123">
        <f t="shared" si="0"/>
        <v>77</v>
      </c>
      <c r="CA2" s="123">
        <f t="shared" si="0"/>
        <v>78</v>
      </c>
      <c r="CB2" s="123">
        <f t="shared" si="0"/>
        <v>79</v>
      </c>
      <c r="CC2" s="123">
        <f t="shared" si="0"/>
        <v>80</v>
      </c>
      <c r="CD2" s="123">
        <f t="shared" si="0"/>
        <v>81</v>
      </c>
      <c r="CE2" s="123">
        <f t="shared" si="0"/>
        <v>82</v>
      </c>
      <c r="CF2" s="123">
        <f t="shared" si="0"/>
        <v>83</v>
      </c>
      <c r="CG2" s="123">
        <f t="shared" si="0"/>
        <v>84</v>
      </c>
      <c r="CH2" s="123">
        <f t="shared" si="0"/>
        <v>85</v>
      </c>
      <c r="CI2" s="123">
        <f t="shared" si="0"/>
        <v>86</v>
      </c>
      <c r="CJ2" s="123">
        <f t="shared" si="0"/>
        <v>87</v>
      </c>
      <c r="CK2" s="123">
        <f t="shared" si="0"/>
        <v>88</v>
      </c>
      <c r="CL2" s="123">
        <f t="shared" si="0"/>
        <v>89</v>
      </c>
      <c r="CM2" s="123">
        <f t="shared" si="0"/>
        <v>90</v>
      </c>
      <c r="CN2" s="123">
        <f t="shared" si="0"/>
        <v>91</v>
      </c>
      <c r="CO2" s="123">
        <f t="shared" si="0"/>
        <v>92</v>
      </c>
      <c r="CP2" s="123">
        <f t="shared" si="0"/>
        <v>93</v>
      </c>
      <c r="CQ2" s="123">
        <f t="shared" si="0"/>
        <v>94</v>
      </c>
      <c r="CR2" s="123">
        <f t="shared" si="0"/>
        <v>95</v>
      </c>
      <c r="CS2" s="123">
        <f t="shared" si="0"/>
        <v>96</v>
      </c>
      <c r="CT2" s="123">
        <f t="shared" si="0"/>
        <v>97</v>
      </c>
      <c r="CU2" s="123">
        <f t="shared" si="0"/>
        <v>98</v>
      </c>
      <c r="CV2" s="123">
        <f t="shared" si="0"/>
        <v>99</v>
      </c>
      <c r="CW2" s="123">
        <f t="shared" si="0"/>
        <v>100</v>
      </c>
      <c r="CX2" s="123">
        <f t="shared" si="0"/>
        <v>101</v>
      </c>
      <c r="CY2" s="123">
        <f t="shared" si="0"/>
        <v>102</v>
      </c>
      <c r="CZ2" s="123">
        <f t="shared" si="0"/>
        <v>103</v>
      </c>
      <c r="DA2" s="123">
        <f t="shared" si="0"/>
        <v>104</v>
      </c>
      <c r="DB2" s="123">
        <f t="shared" si="0"/>
        <v>105</v>
      </c>
      <c r="DC2" s="123">
        <f t="shared" si="0"/>
        <v>106</v>
      </c>
      <c r="DD2" s="123">
        <f t="shared" si="0"/>
        <v>107</v>
      </c>
      <c r="DE2" s="123">
        <f t="shared" si="0"/>
        <v>108</v>
      </c>
      <c r="DF2" s="123">
        <f t="shared" si="0"/>
        <v>109</v>
      </c>
      <c r="DG2" s="123">
        <f t="shared" si="0"/>
        <v>110</v>
      </c>
      <c r="DH2" s="123">
        <f t="shared" si="0"/>
        <v>111</v>
      </c>
      <c r="DI2" s="123">
        <f t="shared" si="0"/>
        <v>112</v>
      </c>
      <c r="DJ2" s="123">
        <f t="shared" si="0"/>
        <v>113</v>
      </c>
      <c r="DK2" s="123">
        <f t="shared" si="0"/>
        <v>114</v>
      </c>
      <c r="DL2" s="123">
        <f t="shared" si="0"/>
        <v>115</v>
      </c>
      <c r="DM2" s="123">
        <f t="shared" si="0"/>
        <v>116</v>
      </c>
      <c r="DN2" s="123">
        <f t="shared" si="0"/>
        <v>117</v>
      </c>
      <c r="DO2" s="123">
        <f t="shared" si="0"/>
        <v>118</v>
      </c>
      <c r="DP2" s="123">
        <f t="shared" si="0"/>
        <v>119</v>
      </c>
      <c r="DQ2" s="123">
        <f t="shared" si="0"/>
        <v>120</v>
      </c>
      <c r="DR2" s="123">
        <f t="shared" si="0"/>
        <v>121</v>
      </c>
      <c r="DS2" s="123">
        <f t="shared" si="0"/>
        <v>122</v>
      </c>
      <c r="DT2" s="123">
        <f t="shared" si="0"/>
        <v>123</v>
      </c>
      <c r="DU2" s="123">
        <f t="shared" si="0"/>
        <v>124</v>
      </c>
      <c r="DV2" s="123">
        <f t="shared" si="0"/>
        <v>125</v>
      </c>
      <c r="DW2" s="123">
        <f t="shared" si="0"/>
        <v>126</v>
      </c>
      <c r="DX2" s="123">
        <f t="shared" si="0"/>
        <v>127</v>
      </c>
      <c r="DY2" s="123">
        <f t="shared" si="0"/>
        <v>128</v>
      </c>
      <c r="DZ2" s="123">
        <f t="shared" si="0"/>
        <v>129</v>
      </c>
      <c r="EA2" s="123">
        <f t="shared" si="0"/>
        <v>130</v>
      </c>
      <c r="EB2" s="123">
        <f t="shared" si="0"/>
        <v>131</v>
      </c>
      <c r="EC2" s="123">
        <f t="shared" si="0"/>
        <v>132</v>
      </c>
      <c r="ED2" s="123">
        <f t="shared" si="0"/>
        <v>133</v>
      </c>
      <c r="EE2" s="123">
        <f t="shared" si="0"/>
        <v>134</v>
      </c>
      <c r="EF2" s="123">
        <f t="shared" si="0"/>
        <v>135</v>
      </c>
      <c r="EG2" s="123">
        <f t="shared" si="0"/>
        <v>136</v>
      </c>
      <c r="EH2" s="123">
        <f t="shared" si="0"/>
        <v>137</v>
      </c>
      <c r="EI2" s="123">
        <f t="shared" si="0"/>
        <v>138</v>
      </c>
      <c r="EJ2" s="123">
        <f t="shared" si="0"/>
        <v>139</v>
      </c>
    </row>
    <row r="3" spans="1:140">
      <c r="A3" s="123" t="s">
        <v>17</v>
      </c>
      <c r="B3" s="126" t="s">
        <v>59</v>
      </c>
      <c r="C3" s="126" t="s">
        <v>60</v>
      </c>
      <c r="D3" s="126" t="s">
        <v>61</v>
      </c>
      <c r="E3" s="126" t="s">
        <v>37</v>
      </c>
      <c r="F3" s="126" t="s">
        <v>38</v>
      </c>
      <c r="G3" s="126" t="s">
        <v>63</v>
      </c>
      <c r="H3" s="132" t="s">
        <v>4</v>
      </c>
      <c r="I3" s="135"/>
      <c r="J3" s="135"/>
      <c r="K3" s="135"/>
      <c r="L3" s="135"/>
      <c r="M3" s="135"/>
      <c r="N3" s="135"/>
      <c r="O3" s="135"/>
      <c r="P3" s="135"/>
      <c r="Q3" s="135"/>
      <c r="R3" s="135"/>
      <c r="S3" s="135"/>
      <c r="T3" s="140" t="s">
        <v>6</v>
      </c>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t="s">
        <v>45</v>
      </c>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row>
    <row r="4" spans="1:140">
      <c r="A4" s="123" t="s">
        <v>64</v>
      </c>
      <c r="B4" s="127"/>
      <c r="C4" s="127"/>
      <c r="D4" s="127"/>
      <c r="E4" s="127"/>
      <c r="F4" s="127"/>
      <c r="G4" s="127"/>
      <c r="H4" s="133"/>
      <c r="I4" s="136"/>
      <c r="J4" s="136"/>
      <c r="K4" s="136"/>
      <c r="L4" s="136"/>
      <c r="M4" s="136"/>
      <c r="N4" s="136"/>
      <c r="O4" s="136"/>
      <c r="P4" s="136"/>
      <c r="Q4" s="136"/>
      <c r="R4" s="136"/>
      <c r="S4" s="136"/>
      <c r="T4" s="141" t="s">
        <v>65</v>
      </c>
      <c r="U4" s="141"/>
      <c r="V4" s="141"/>
      <c r="W4" s="141"/>
      <c r="X4" s="141"/>
      <c r="Y4" s="141"/>
      <c r="Z4" s="141"/>
      <c r="AA4" s="141"/>
      <c r="AB4" s="141"/>
      <c r="AC4" s="141"/>
      <c r="AD4" s="141"/>
      <c r="AE4" s="141" t="s">
        <v>14</v>
      </c>
      <c r="AF4" s="141"/>
      <c r="AG4" s="141"/>
      <c r="AH4" s="141"/>
      <c r="AI4" s="141"/>
      <c r="AJ4" s="141"/>
      <c r="AK4" s="141"/>
      <c r="AL4" s="141"/>
      <c r="AM4" s="141"/>
      <c r="AN4" s="141"/>
      <c r="AO4" s="141"/>
      <c r="AP4" s="141" t="s">
        <v>40</v>
      </c>
      <c r="AQ4" s="141"/>
      <c r="AR4" s="141"/>
      <c r="AS4" s="141"/>
      <c r="AT4" s="141"/>
      <c r="AU4" s="141"/>
      <c r="AV4" s="141"/>
      <c r="AW4" s="141"/>
      <c r="AX4" s="141"/>
      <c r="AY4" s="141"/>
      <c r="AZ4" s="141"/>
      <c r="BA4" s="141" t="s">
        <v>67</v>
      </c>
      <c r="BB4" s="141"/>
      <c r="BC4" s="141"/>
      <c r="BD4" s="141"/>
      <c r="BE4" s="141"/>
      <c r="BF4" s="141"/>
      <c r="BG4" s="141"/>
      <c r="BH4" s="141"/>
      <c r="BI4" s="141"/>
      <c r="BJ4" s="141"/>
      <c r="BK4" s="141"/>
      <c r="BL4" s="141" t="s">
        <v>34</v>
      </c>
      <c r="BM4" s="141"/>
      <c r="BN4" s="141"/>
      <c r="BO4" s="141"/>
      <c r="BP4" s="141"/>
      <c r="BQ4" s="141"/>
      <c r="BR4" s="141"/>
      <c r="BS4" s="141"/>
      <c r="BT4" s="141"/>
      <c r="BU4" s="141"/>
      <c r="BV4" s="141"/>
      <c r="BW4" s="141" t="s">
        <v>23</v>
      </c>
      <c r="BX4" s="141"/>
      <c r="BY4" s="141"/>
      <c r="BZ4" s="141"/>
      <c r="CA4" s="141"/>
      <c r="CB4" s="141"/>
      <c r="CC4" s="141"/>
      <c r="CD4" s="141"/>
      <c r="CE4" s="141"/>
      <c r="CF4" s="141"/>
      <c r="CG4" s="141"/>
      <c r="CH4" s="141" t="s">
        <v>25</v>
      </c>
      <c r="CI4" s="141"/>
      <c r="CJ4" s="141"/>
      <c r="CK4" s="141"/>
      <c r="CL4" s="141"/>
      <c r="CM4" s="141"/>
      <c r="CN4" s="141"/>
      <c r="CO4" s="141"/>
      <c r="CP4" s="141"/>
      <c r="CQ4" s="141"/>
      <c r="CR4" s="141"/>
      <c r="CS4" s="141" t="s">
        <v>20</v>
      </c>
      <c r="CT4" s="141"/>
      <c r="CU4" s="141"/>
      <c r="CV4" s="141"/>
      <c r="CW4" s="141"/>
      <c r="CX4" s="141"/>
      <c r="CY4" s="141"/>
      <c r="CZ4" s="141"/>
      <c r="DA4" s="141"/>
      <c r="DB4" s="141"/>
      <c r="DC4" s="141"/>
      <c r="DD4" s="141" t="s">
        <v>27</v>
      </c>
      <c r="DE4" s="141"/>
      <c r="DF4" s="141"/>
      <c r="DG4" s="141"/>
      <c r="DH4" s="141"/>
      <c r="DI4" s="141"/>
      <c r="DJ4" s="141"/>
      <c r="DK4" s="141"/>
      <c r="DL4" s="141"/>
      <c r="DM4" s="141"/>
      <c r="DN4" s="141"/>
      <c r="DO4" s="141" t="s">
        <v>66</v>
      </c>
      <c r="DP4" s="141"/>
      <c r="DQ4" s="141"/>
      <c r="DR4" s="141"/>
      <c r="DS4" s="141"/>
      <c r="DT4" s="141"/>
      <c r="DU4" s="141"/>
      <c r="DV4" s="141"/>
      <c r="DW4" s="141"/>
      <c r="DX4" s="141"/>
      <c r="DY4" s="141"/>
      <c r="DZ4" s="141" t="s">
        <v>68</v>
      </c>
      <c r="EA4" s="141"/>
      <c r="EB4" s="141"/>
      <c r="EC4" s="141"/>
      <c r="ED4" s="141"/>
      <c r="EE4" s="141"/>
      <c r="EF4" s="141"/>
      <c r="EG4" s="141"/>
      <c r="EH4" s="141"/>
      <c r="EI4" s="141"/>
      <c r="EJ4" s="141"/>
    </row>
    <row r="5" spans="1:140">
      <c r="A5" s="123" t="s">
        <v>69</v>
      </c>
      <c r="B5" s="128"/>
      <c r="C5" s="128"/>
      <c r="D5" s="128"/>
      <c r="E5" s="128"/>
      <c r="F5" s="128"/>
      <c r="G5" s="128"/>
      <c r="H5" s="134" t="s">
        <v>28</v>
      </c>
      <c r="I5" s="134" t="s">
        <v>41</v>
      </c>
      <c r="J5" s="134" t="s">
        <v>43</v>
      </c>
      <c r="K5" s="134" t="s">
        <v>48</v>
      </c>
      <c r="L5" s="134" t="s">
        <v>70</v>
      </c>
      <c r="M5" s="134" t="s">
        <v>7</v>
      </c>
      <c r="N5" s="134" t="s">
        <v>71</v>
      </c>
      <c r="O5" s="134" t="s">
        <v>72</v>
      </c>
      <c r="P5" s="134" t="s">
        <v>73</v>
      </c>
      <c r="Q5" s="134" t="s">
        <v>50</v>
      </c>
      <c r="R5" s="134" t="s">
        <v>75</v>
      </c>
      <c r="S5" s="134" t="s">
        <v>76</v>
      </c>
      <c r="T5" s="134" t="s">
        <v>77</v>
      </c>
      <c r="U5" s="134" t="s">
        <v>78</v>
      </c>
      <c r="V5" s="134" t="s">
        <v>79</v>
      </c>
      <c r="W5" s="134" t="s">
        <v>80</v>
      </c>
      <c r="X5" s="134" t="s">
        <v>81</v>
      </c>
      <c r="Y5" s="134" t="s">
        <v>49</v>
      </c>
      <c r="Z5" s="134" t="s">
        <v>82</v>
      </c>
      <c r="AA5" s="134" t="s">
        <v>83</v>
      </c>
      <c r="AB5" s="134" t="s">
        <v>8</v>
      </c>
      <c r="AC5" s="134" t="s">
        <v>42</v>
      </c>
      <c r="AD5" s="134" t="s">
        <v>84</v>
      </c>
      <c r="AE5" s="134" t="s">
        <v>77</v>
      </c>
      <c r="AF5" s="134" t="s">
        <v>78</v>
      </c>
      <c r="AG5" s="134" t="s">
        <v>79</v>
      </c>
      <c r="AH5" s="134" t="s">
        <v>80</v>
      </c>
      <c r="AI5" s="134" t="s">
        <v>81</v>
      </c>
      <c r="AJ5" s="134" t="s">
        <v>49</v>
      </c>
      <c r="AK5" s="134" t="s">
        <v>82</v>
      </c>
      <c r="AL5" s="134" t="s">
        <v>83</v>
      </c>
      <c r="AM5" s="134" t="s">
        <v>8</v>
      </c>
      <c r="AN5" s="134" t="s">
        <v>42</v>
      </c>
      <c r="AO5" s="134" t="s">
        <v>51</v>
      </c>
      <c r="AP5" s="134" t="s">
        <v>77</v>
      </c>
      <c r="AQ5" s="134" t="s">
        <v>78</v>
      </c>
      <c r="AR5" s="134" t="s">
        <v>79</v>
      </c>
      <c r="AS5" s="134" t="s">
        <v>80</v>
      </c>
      <c r="AT5" s="134" t="s">
        <v>81</v>
      </c>
      <c r="AU5" s="134" t="s">
        <v>49</v>
      </c>
      <c r="AV5" s="134" t="s">
        <v>82</v>
      </c>
      <c r="AW5" s="134" t="s">
        <v>83</v>
      </c>
      <c r="AX5" s="134" t="s">
        <v>8</v>
      </c>
      <c r="AY5" s="134" t="s">
        <v>42</v>
      </c>
      <c r="AZ5" s="134" t="s">
        <v>51</v>
      </c>
      <c r="BA5" s="134" t="s">
        <v>77</v>
      </c>
      <c r="BB5" s="134" t="s">
        <v>78</v>
      </c>
      <c r="BC5" s="134" t="s">
        <v>79</v>
      </c>
      <c r="BD5" s="134" t="s">
        <v>80</v>
      </c>
      <c r="BE5" s="134" t="s">
        <v>81</v>
      </c>
      <c r="BF5" s="134" t="s">
        <v>49</v>
      </c>
      <c r="BG5" s="134" t="s">
        <v>82</v>
      </c>
      <c r="BH5" s="134" t="s">
        <v>83</v>
      </c>
      <c r="BI5" s="134" t="s">
        <v>8</v>
      </c>
      <c r="BJ5" s="134" t="s">
        <v>42</v>
      </c>
      <c r="BK5" s="134" t="s">
        <v>51</v>
      </c>
      <c r="BL5" s="134" t="s">
        <v>77</v>
      </c>
      <c r="BM5" s="134" t="s">
        <v>78</v>
      </c>
      <c r="BN5" s="134" t="s">
        <v>79</v>
      </c>
      <c r="BO5" s="134" t="s">
        <v>80</v>
      </c>
      <c r="BP5" s="134" t="s">
        <v>81</v>
      </c>
      <c r="BQ5" s="134" t="s">
        <v>49</v>
      </c>
      <c r="BR5" s="134" t="s">
        <v>82</v>
      </c>
      <c r="BS5" s="134" t="s">
        <v>83</v>
      </c>
      <c r="BT5" s="134" t="s">
        <v>8</v>
      </c>
      <c r="BU5" s="134" t="s">
        <v>42</v>
      </c>
      <c r="BV5" s="134" t="s">
        <v>51</v>
      </c>
      <c r="BW5" s="134" t="s">
        <v>77</v>
      </c>
      <c r="BX5" s="134" t="s">
        <v>78</v>
      </c>
      <c r="BY5" s="134" t="s">
        <v>79</v>
      </c>
      <c r="BZ5" s="134" t="s">
        <v>80</v>
      </c>
      <c r="CA5" s="134" t="s">
        <v>81</v>
      </c>
      <c r="CB5" s="134" t="s">
        <v>49</v>
      </c>
      <c r="CC5" s="134" t="s">
        <v>82</v>
      </c>
      <c r="CD5" s="134" t="s">
        <v>83</v>
      </c>
      <c r="CE5" s="134" t="s">
        <v>8</v>
      </c>
      <c r="CF5" s="134" t="s">
        <v>42</v>
      </c>
      <c r="CG5" s="134" t="s">
        <v>51</v>
      </c>
      <c r="CH5" s="134" t="s">
        <v>77</v>
      </c>
      <c r="CI5" s="134" t="s">
        <v>78</v>
      </c>
      <c r="CJ5" s="134" t="s">
        <v>79</v>
      </c>
      <c r="CK5" s="134" t="s">
        <v>80</v>
      </c>
      <c r="CL5" s="134" t="s">
        <v>81</v>
      </c>
      <c r="CM5" s="134" t="s">
        <v>49</v>
      </c>
      <c r="CN5" s="134" t="s">
        <v>82</v>
      </c>
      <c r="CO5" s="134" t="s">
        <v>83</v>
      </c>
      <c r="CP5" s="134" t="s">
        <v>8</v>
      </c>
      <c r="CQ5" s="134" t="s">
        <v>42</v>
      </c>
      <c r="CR5" s="134" t="s">
        <v>51</v>
      </c>
      <c r="CS5" s="134" t="s">
        <v>77</v>
      </c>
      <c r="CT5" s="134" t="s">
        <v>78</v>
      </c>
      <c r="CU5" s="134" t="s">
        <v>79</v>
      </c>
      <c r="CV5" s="134" t="s">
        <v>80</v>
      </c>
      <c r="CW5" s="134" t="s">
        <v>81</v>
      </c>
      <c r="CX5" s="134" t="s">
        <v>49</v>
      </c>
      <c r="CY5" s="134" t="s">
        <v>82</v>
      </c>
      <c r="CZ5" s="134" t="s">
        <v>83</v>
      </c>
      <c r="DA5" s="134" t="s">
        <v>8</v>
      </c>
      <c r="DB5" s="134" t="s">
        <v>42</v>
      </c>
      <c r="DC5" s="134" t="s">
        <v>51</v>
      </c>
      <c r="DD5" s="134" t="s">
        <v>77</v>
      </c>
      <c r="DE5" s="134" t="s">
        <v>78</v>
      </c>
      <c r="DF5" s="134" t="s">
        <v>79</v>
      </c>
      <c r="DG5" s="134" t="s">
        <v>80</v>
      </c>
      <c r="DH5" s="134" t="s">
        <v>81</v>
      </c>
      <c r="DI5" s="134" t="s">
        <v>49</v>
      </c>
      <c r="DJ5" s="134" t="s">
        <v>82</v>
      </c>
      <c r="DK5" s="134" t="s">
        <v>83</v>
      </c>
      <c r="DL5" s="134" t="s">
        <v>8</v>
      </c>
      <c r="DM5" s="134" t="s">
        <v>42</v>
      </c>
      <c r="DN5" s="134" t="s">
        <v>51</v>
      </c>
      <c r="DO5" s="134" t="s">
        <v>77</v>
      </c>
      <c r="DP5" s="134" t="s">
        <v>78</v>
      </c>
      <c r="DQ5" s="134" t="s">
        <v>79</v>
      </c>
      <c r="DR5" s="134" t="s">
        <v>80</v>
      </c>
      <c r="DS5" s="134" t="s">
        <v>81</v>
      </c>
      <c r="DT5" s="134" t="s">
        <v>49</v>
      </c>
      <c r="DU5" s="134" t="s">
        <v>82</v>
      </c>
      <c r="DV5" s="134" t="s">
        <v>83</v>
      </c>
      <c r="DW5" s="134" t="s">
        <v>8</v>
      </c>
      <c r="DX5" s="134" t="s">
        <v>42</v>
      </c>
      <c r="DY5" s="134" t="s">
        <v>51</v>
      </c>
      <c r="DZ5" s="134" t="s">
        <v>77</v>
      </c>
      <c r="EA5" s="134" t="s">
        <v>78</v>
      </c>
      <c r="EB5" s="134" t="s">
        <v>79</v>
      </c>
      <c r="EC5" s="134" t="s">
        <v>80</v>
      </c>
      <c r="ED5" s="134" t="s">
        <v>81</v>
      </c>
      <c r="EE5" s="134" t="s">
        <v>49</v>
      </c>
      <c r="EF5" s="134" t="s">
        <v>82</v>
      </c>
      <c r="EG5" s="134" t="s">
        <v>83</v>
      </c>
      <c r="EH5" s="134" t="s">
        <v>8</v>
      </c>
      <c r="EI5" s="134" t="s">
        <v>42</v>
      </c>
      <c r="EJ5" s="134" t="s">
        <v>51</v>
      </c>
    </row>
    <row r="6" spans="1:140" s="122" customFormat="1">
      <c r="A6" s="123" t="s">
        <v>85</v>
      </c>
      <c r="B6" s="129"/>
      <c r="C6" s="129"/>
      <c r="D6" s="129"/>
      <c r="E6" s="129"/>
      <c r="F6" s="129"/>
      <c r="G6" s="129"/>
      <c r="H6" s="129"/>
      <c r="I6" s="129"/>
      <c r="J6" s="129"/>
      <c r="K6" s="129"/>
      <c r="L6" s="129"/>
      <c r="M6" s="129"/>
      <c r="N6" s="129"/>
      <c r="O6" s="129"/>
      <c r="P6" s="129"/>
      <c r="Q6" s="139"/>
      <c r="R6" s="129"/>
      <c r="S6" s="129"/>
      <c r="T6" s="142">
        <f t="shared" ref="T6:AC6" si="1">T7</f>
        <v>139.22</v>
      </c>
      <c r="U6" s="142">
        <f t="shared" si="1"/>
        <v>113.3</v>
      </c>
      <c r="V6" s="142">
        <f t="shared" si="1"/>
        <v>105.26</v>
      </c>
      <c r="W6" s="142">
        <f t="shared" si="1"/>
        <v>103.36</v>
      </c>
      <c r="X6" s="142">
        <f t="shared" si="1"/>
        <v>107.47</v>
      </c>
      <c r="Y6" s="142">
        <f t="shared" si="1"/>
        <v>113.67</v>
      </c>
      <c r="Z6" s="142">
        <f t="shared" si="1"/>
        <v>110.79</v>
      </c>
      <c r="AA6" s="142">
        <f t="shared" si="1"/>
        <v>108.76</v>
      </c>
      <c r="AB6" s="142">
        <f t="shared" si="1"/>
        <v>110.19</v>
      </c>
      <c r="AC6" s="142">
        <f t="shared" si="1"/>
        <v>113.73</v>
      </c>
      <c r="AD6" s="129" t="str">
        <f>IF(AD7="-","【-】","【"&amp;SUBSTITUTE(TEXT(AD7,"#,##0.00"),"-","△")&amp;"】")</f>
        <v>【117.41】</v>
      </c>
      <c r="AE6" s="142">
        <f t="shared" ref="AE6:AN6" si="2">AE7</f>
        <v>0</v>
      </c>
      <c r="AF6" s="142">
        <f t="shared" si="2"/>
        <v>0</v>
      </c>
      <c r="AG6" s="142">
        <f t="shared" si="2"/>
        <v>0</v>
      </c>
      <c r="AH6" s="142">
        <f t="shared" si="2"/>
        <v>0</v>
      </c>
      <c r="AI6" s="142">
        <f t="shared" si="2"/>
        <v>0</v>
      </c>
      <c r="AJ6" s="142">
        <f t="shared" si="2"/>
        <v>118.97</v>
      </c>
      <c r="AK6" s="142">
        <f t="shared" si="2"/>
        <v>121.15</v>
      </c>
      <c r="AL6" s="142">
        <f t="shared" si="2"/>
        <v>125.8</v>
      </c>
      <c r="AM6" s="142">
        <f t="shared" si="2"/>
        <v>132.55000000000001</v>
      </c>
      <c r="AN6" s="142">
        <f t="shared" si="2"/>
        <v>134.69</v>
      </c>
      <c r="AO6" s="129" t="str">
        <f>IF(AO7="-","【-】","【"&amp;SUBSTITUTE(TEXT(AO7,"#,##0.00"),"-","△")&amp;"】")</f>
        <v>【23.68】</v>
      </c>
      <c r="AP6" s="142">
        <f t="shared" ref="AP6:AY6" si="3">AP7</f>
        <v>575.39</v>
      </c>
      <c r="AQ6" s="142">
        <f t="shared" si="3"/>
        <v>740.26</v>
      </c>
      <c r="AR6" s="142">
        <f t="shared" si="3"/>
        <v>840.04</v>
      </c>
      <c r="AS6" s="142">
        <f t="shared" si="3"/>
        <v>784.29</v>
      </c>
      <c r="AT6" s="142">
        <f t="shared" si="3"/>
        <v>693.1</v>
      </c>
      <c r="AU6" s="142">
        <f t="shared" si="3"/>
        <v>730.25</v>
      </c>
      <c r="AV6" s="142">
        <f t="shared" si="3"/>
        <v>868.31</v>
      </c>
      <c r="AW6" s="142">
        <f t="shared" si="3"/>
        <v>732.52</v>
      </c>
      <c r="AX6" s="142">
        <f t="shared" si="3"/>
        <v>819.73</v>
      </c>
      <c r="AY6" s="142">
        <f t="shared" si="3"/>
        <v>834.05</v>
      </c>
      <c r="AZ6" s="129" t="str">
        <f>IF(AZ7="-","【-】","【"&amp;SUBSTITUTE(TEXT(AZ7,"#,##0.00"),"-","△")&amp;"】")</f>
        <v>【462.72】</v>
      </c>
      <c r="BA6" s="142">
        <f t="shared" ref="BA6:BJ6" si="4">BA7</f>
        <v>700.66</v>
      </c>
      <c r="BB6" s="142">
        <f t="shared" si="4"/>
        <v>676.62</v>
      </c>
      <c r="BC6" s="142">
        <f t="shared" si="4"/>
        <v>658.69</v>
      </c>
      <c r="BD6" s="142">
        <f t="shared" si="4"/>
        <v>714.71</v>
      </c>
      <c r="BE6" s="142">
        <f t="shared" si="4"/>
        <v>671.85</v>
      </c>
      <c r="BF6" s="142">
        <f t="shared" si="4"/>
        <v>514.66</v>
      </c>
      <c r="BG6" s="142">
        <f t="shared" si="4"/>
        <v>504.81</v>
      </c>
      <c r="BH6" s="142">
        <f t="shared" si="4"/>
        <v>498.01</v>
      </c>
      <c r="BI6" s="142">
        <f t="shared" si="4"/>
        <v>490.39</v>
      </c>
      <c r="BJ6" s="142">
        <f t="shared" si="4"/>
        <v>475.44</v>
      </c>
      <c r="BK6" s="129" t="str">
        <f>IF(BK7="-","【-】","【"&amp;SUBSTITUTE(TEXT(BK7,"#,##0.00"),"-","△")&amp;"】")</f>
        <v>【233.92】</v>
      </c>
      <c r="BL6" s="142">
        <f t="shared" ref="BL6:BU6" si="5">BL7</f>
        <v>142.49</v>
      </c>
      <c r="BM6" s="142">
        <f t="shared" si="5"/>
        <v>114.01</v>
      </c>
      <c r="BN6" s="142">
        <f t="shared" si="5"/>
        <v>105.45</v>
      </c>
      <c r="BO6" s="142">
        <f t="shared" si="5"/>
        <v>103.41</v>
      </c>
      <c r="BP6" s="142">
        <f t="shared" si="5"/>
        <v>107.83</v>
      </c>
      <c r="BQ6" s="142">
        <f t="shared" si="5"/>
        <v>95.99</v>
      </c>
      <c r="BR6" s="142">
        <f t="shared" si="5"/>
        <v>94.91</v>
      </c>
      <c r="BS6" s="142">
        <f t="shared" si="5"/>
        <v>90.22</v>
      </c>
      <c r="BT6" s="142">
        <f t="shared" si="5"/>
        <v>90.8</v>
      </c>
      <c r="BU6" s="142">
        <f t="shared" si="5"/>
        <v>93.49</v>
      </c>
      <c r="BV6" s="129" t="str">
        <f>IF(BV7="-","【-】","【"&amp;SUBSTITUTE(TEXT(BV7,"#,##0.00"),"-","△")&amp;"】")</f>
        <v>【112.31】</v>
      </c>
      <c r="BW6" s="142">
        <f t="shared" ref="BW6:CF6" si="6">BW7</f>
        <v>31.58</v>
      </c>
      <c r="BX6" s="142">
        <f t="shared" si="6"/>
        <v>39.47</v>
      </c>
      <c r="BY6" s="142">
        <f t="shared" si="6"/>
        <v>42.67</v>
      </c>
      <c r="BZ6" s="142">
        <f t="shared" si="6"/>
        <v>43.51</v>
      </c>
      <c r="CA6" s="142">
        <f t="shared" si="6"/>
        <v>41.73</v>
      </c>
      <c r="CB6" s="142">
        <f t="shared" si="6"/>
        <v>44.55</v>
      </c>
      <c r="CC6" s="142">
        <f t="shared" si="6"/>
        <v>47.36</v>
      </c>
      <c r="CD6" s="142">
        <f t="shared" si="6"/>
        <v>49.94</v>
      </c>
      <c r="CE6" s="142">
        <f t="shared" si="6"/>
        <v>50.56</v>
      </c>
      <c r="CF6" s="142">
        <f t="shared" si="6"/>
        <v>49.4</v>
      </c>
      <c r="CG6" s="129" t="str">
        <f>IF(CG7="-","【-】","【"&amp;SUBSTITUTE(TEXT(CG7,"#,##0.00"),"-","△")&amp;"】")</f>
        <v>【19.07】</v>
      </c>
      <c r="CH6" s="142">
        <f t="shared" ref="CH6:CQ6" si="7">CH7</f>
        <v>65.17</v>
      </c>
      <c r="CI6" s="142">
        <f t="shared" si="7"/>
        <v>68.03</v>
      </c>
      <c r="CJ6" s="142">
        <f t="shared" si="7"/>
        <v>69.19</v>
      </c>
      <c r="CK6" s="142">
        <f t="shared" si="7"/>
        <v>70.42</v>
      </c>
      <c r="CL6" s="142">
        <f t="shared" si="7"/>
        <v>74.77</v>
      </c>
      <c r="CM6" s="142">
        <f t="shared" si="7"/>
        <v>35.24</v>
      </c>
      <c r="CN6" s="142">
        <f t="shared" si="7"/>
        <v>35.22</v>
      </c>
      <c r="CO6" s="142">
        <f t="shared" si="7"/>
        <v>34.92</v>
      </c>
      <c r="CP6" s="142">
        <f t="shared" si="7"/>
        <v>34.19</v>
      </c>
      <c r="CQ6" s="142">
        <f t="shared" si="7"/>
        <v>36.65</v>
      </c>
      <c r="CR6" s="129" t="str">
        <f>IF(CR7="-","【-】","【"&amp;SUBSTITUTE(TEXT(CR7,"#,##0.00"),"-","△")&amp;"】")</f>
        <v>【54.01】</v>
      </c>
      <c r="CS6" s="142">
        <f t="shared" ref="CS6:DB6" si="8">CS7</f>
        <v>100</v>
      </c>
      <c r="CT6" s="142">
        <f t="shared" si="8"/>
        <v>100</v>
      </c>
      <c r="CU6" s="142">
        <f t="shared" si="8"/>
        <v>100</v>
      </c>
      <c r="CV6" s="142">
        <f t="shared" si="8"/>
        <v>100</v>
      </c>
      <c r="CW6" s="142">
        <f t="shared" si="8"/>
        <v>100</v>
      </c>
      <c r="CX6" s="142">
        <f t="shared" si="8"/>
        <v>50.28</v>
      </c>
      <c r="CY6" s="142">
        <f t="shared" si="8"/>
        <v>51.42</v>
      </c>
      <c r="CZ6" s="142">
        <f t="shared" si="8"/>
        <v>50.9</v>
      </c>
      <c r="DA6" s="142">
        <f t="shared" si="8"/>
        <v>49.05</v>
      </c>
      <c r="DB6" s="142">
        <f t="shared" si="8"/>
        <v>50.94</v>
      </c>
      <c r="DC6" s="129" t="str">
        <f>IF(DC7="-","【-】","【"&amp;SUBSTITUTE(TEXT(DC7,"#,##0.00"),"-","△")&amp;"】")</f>
        <v>【76.67】</v>
      </c>
      <c r="DD6" s="142">
        <f t="shared" ref="DD6:DM6" si="9">DD7</f>
        <v>67.040000000000006</v>
      </c>
      <c r="DE6" s="142">
        <f t="shared" si="9"/>
        <v>68.459999999999994</v>
      </c>
      <c r="DF6" s="142">
        <f t="shared" si="9"/>
        <v>69.739999999999995</v>
      </c>
      <c r="DG6" s="142">
        <f t="shared" si="9"/>
        <v>68.430000000000007</v>
      </c>
      <c r="DH6" s="142">
        <f t="shared" si="9"/>
        <v>70.05</v>
      </c>
      <c r="DI6" s="142">
        <f t="shared" si="9"/>
        <v>53.4</v>
      </c>
      <c r="DJ6" s="142">
        <f t="shared" si="9"/>
        <v>53.49</v>
      </c>
      <c r="DK6" s="142">
        <f t="shared" si="9"/>
        <v>54.3</v>
      </c>
      <c r="DL6" s="142">
        <f t="shared" si="9"/>
        <v>55.32</v>
      </c>
      <c r="DM6" s="142">
        <f t="shared" si="9"/>
        <v>55.08</v>
      </c>
      <c r="DN6" s="129" t="str">
        <f>IF(DN7="-","【-】","【"&amp;SUBSTITUTE(TEXT(DN7,"#,##0.00"),"-","△")&amp;"】")</f>
        <v>【60.20】</v>
      </c>
      <c r="DO6" s="142">
        <f t="shared" ref="DO6:DX6" si="10">DO7</f>
        <v>0</v>
      </c>
      <c r="DP6" s="142">
        <f t="shared" si="10"/>
        <v>0</v>
      </c>
      <c r="DQ6" s="142">
        <f t="shared" si="10"/>
        <v>0</v>
      </c>
      <c r="DR6" s="142">
        <f t="shared" si="10"/>
        <v>0</v>
      </c>
      <c r="DS6" s="142">
        <f t="shared" si="10"/>
        <v>0</v>
      </c>
      <c r="DT6" s="142">
        <f t="shared" si="10"/>
        <v>3.46</v>
      </c>
      <c r="DU6" s="142">
        <f t="shared" si="10"/>
        <v>3.28</v>
      </c>
      <c r="DV6" s="142">
        <f t="shared" si="10"/>
        <v>4.66</v>
      </c>
      <c r="DW6" s="142">
        <f t="shared" si="10"/>
        <v>7.35</v>
      </c>
      <c r="DX6" s="142">
        <f t="shared" si="10"/>
        <v>7.6</v>
      </c>
      <c r="DY6" s="129" t="str">
        <f>IF(DY7="-","【-】","【"&amp;SUBSTITUTE(TEXT(DY7,"#,##0.00"),"-","△")&amp;"】")</f>
        <v>【48.27】</v>
      </c>
      <c r="DZ6" s="142">
        <f t="shared" ref="DZ6:EI6" si="11">DZ7</f>
        <v>0</v>
      </c>
      <c r="EA6" s="142">
        <f t="shared" si="11"/>
        <v>0</v>
      </c>
      <c r="EB6" s="142">
        <f t="shared" si="11"/>
        <v>0</v>
      </c>
      <c r="EC6" s="142">
        <f t="shared" si="11"/>
        <v>0</v>
      </c>
      <c r="ED6" s="142">
        <f t="shared" si="11"/>
        <v>0</v>
      </c>
      <c r="EE6" s="142">
        <f t="shared" si="11"/>
        <v>0.13</v>
      </c>
      <c r="EF6" s="142">
        <f t="shared" si="11"/>
        <v>2.e-002</v>
      </c>
      <c r="EG6" s="142">
        <f t="shared" si="11"/>
        <v>6.e-002</v>
      </c>
      <c r="EH6" s="142">
        <f t="shared" si="11"/>
        <v>9.e-002</v>
      </c>
      <c r="EI6" s="142">
        <f t="shared" si="11"/>
        <v>0.4</v>
      </c>
      <c r="EJ6" s="129" t="str">
        <f>IF(EJ7="-","【-】","【"&amp;SUBSTITUTE(TEXT(EJ7,"#,##0.00"),"-","△")&amp;"】")</f>
        <v>【0.22】</v>
      </c>
    </row>
    <row r="7" spans="1:140" s="122" customFormat="1">
      <c r="A7" s="124"/>
      <c r="B7" s="130" t="s">
        <v>86</v>
      </c>
      <c r="C7" s="130" t="s">
        <v>87</v>
      </c>
      <c r="D7" s="130" t="s">
        <v>88</v>
      </c>
      <c r="E7" s="130" t="s">
        <v>89</v>
      </c>
      <c r="F7" s="130" t="s">
        <v>90</v>
      </c>
      <c r="G7" s="130" t="s">
        <v>91</v>
      </c>
      <c r="H7" s="130" t="s">
        <v>92</v>
      </c>
      <c r="I7" s="130" t="s">
        <v>93</v>
      </c>
      <c r="J7" s="130" t="s">
        <v>94</v>
      </c>
      <c r="K7" s="137">
        <v>6000</v>
      </c>
      <c r="L7" s="130" t="s">
        <v>95</v>
      </c>
      <c r="M7" s="137">
        <v>1</v>
      </c>
      <c r="N7" s="137">
        <v>4486</v>
      </c>
      <c r="O7" s="138" t="s">
        <v>96</v>
      </c>
      <c r="P7" s="138">
        <v>59.4</v>
      </c>
      <c r="Q7" s="137">
        <v>2</v>
      </c>
      <c r="R7" s="137">
        <v>6000</v>
      </c>
      <c r="S7" s="130" t="s">
        <v>74</v>
      </c>
      <c r="T7" s="143">
        <v>139.22</v>
      </c>
      <c r="U7" s="143">
        <v>113.3</v>
      </c>
      <c r="V7" s="143">
        <v>105.26</v>
      </c>
      <c r="W7" s="143">
        <v>103.36</v>
      </c>
      <c r="X7" s="143">
        <v>107.47</v>
      </c>
      <c r="Y7" s="143">
        <v>113.67</v>
      </c>
      <c r="Z7" s="143">
        <v>110.79</v>
      </c>
      <c r="AA7" s="143">
        <v>108.76</v>
      </c>
      <c r="AB7" s="143">
        <v>110.19</v>
      </c>
      <c r="AC7" s="149">
        <v>113.73</v>
      </c>
      <c r="AD7" s="143">
        <v>117.41</v>
      </c>
      <c r="AE7" s="143">
        <v>0</v>
      </c>
      <c r="AF7" s="143">
        <v>0</v>
      </c>
      <c r="AG7" s="143">
        <v>0</v>
      </c>
      <c r="AH7" s="143">
        <v>0</v>
      </c>
      <c r="AI7" s="143">
        <v>0</v>
      </c>
      <c r="AJ7" s="143">
        <v>118.97</v>
      </c>
      <c r="AK7" s="143">
        <v>121.15</v>
      </c>
      <c r="AL7" s="143">
        <v>125.8</v>
      </c>
      <c r="AM7" s="143">
        <v>132.55000000000001</v>
      </c>
      <c r="AN7" s="143">
        <v>134.69</v>
      </c>
      <c r="AO7" s="143">
        <v>23.68</v>
      </c>
      <c r="AP7" s="143">
        <v>575.39</v>
      </c>
      <c r="AQ7" s="143">
        <v>740.26</v>
      </c>
      <c r="AR7" s="143">
        <v>840.04</v>
      </c>
      <c r="AS7" s="143">
        <v>784.29</v>
      </c>
      <c r="AT7" s="143">
        <v>693.1</v>
      </c>
      <c r="AU7" s="143">
        <v>730.25</v>
      </c>
      <c r="AV7" s="143">
        <v>868.31</v>
      </c>
      <c r="AW7" s="143">
        <v>732.52</v>
      </c>
      <c r="AX7" s="143">
        <v>819.73</v>
      </c>
      <c r="AY7" s="143">
        <v>834.05</v>
      </c>
      <c r="AZ7" s="143">
        <v>462.72</v>
      </c>
      <c r="BA7" s="143">
        <v>700.66</v>
      </c>
      <c r="BB7" s="143">
        <v>676.62</v>
      </c>
      <c r="BC7" s="143">
        <v>658.69</v>
      </c>
      <c r="BD7" s="143">
        <v>714.71</v>
      </c>
      <c r="BE7" s="143">
        <v>671.85</v>
      </c>
      <c r="BF7" s="143">
        <v>514.66</v>
      </c>
      <c r="BG7" s="143">
        <v>504.81</v>
      </c>
      <c r="BH7" s="143">
        <v>498.01</v>
      </c>
      <c r="BI7" s="143">
        <v>490.39</v>
      </c>
      <c r="BJ7" s="143">
        <v>475.44</v>
      </c>
      <c r="BK7" s="143">
        <v>233.92</v>
      </c>
      <c r="BL7" s="143">
        <v>142.49</v>
      </c>
      <c r="BM7" s="143">
        <v>114.01</v>
      </c>
      <c r="BN7" s="143">
        <v>105.45</v>
      </c>
      <c r="BO7" s="143">
        <v>103.41</v>
      </c>
      <c r="BP7" s="143">
        <v>107.83</v>
      </c>
      <c r="BQ7" s="143">
        <v>95.99</v>
      </c>
      <c r="BR7" s="143">
        <v>94.91</v>
      </c>
      <c r="BS7" s="143">
        <v>90.22</v>
      </c>
      <c r="BT7" s="143">
        <v>90.8</v>
      </c>
      <c r="BU7" s="143">
        <v>93.49</v>
      </c>
      <c r="BV7" s="143">
        <v>112.31</v>
      </c>
      <c r="BW7" s="143">
        <v>31.58</v>
      </c>
      <c r="BX7" s="143">
        <v>39.47</v>
      </c>
      <c r="BY7" s="143">
        <v>42.67</v>
      </c>
      <c r="BZ7" s="143">
        <v>43.51</v>
      </c>
      <c r="CA7" s="143">
        <v>41.73</v>
      </c>
      <c r="CB7" s="143">
        <v>44.55</v>
      </c>
      <c r="CC7" s="143">
        <v>47.36</v>
      </c>
      <c r="CD7" s="143">
        <v>49.94</v>
      </c>
      <c r="CE7" s="143">
        <v>50.56</v>
      </c>
      <c r="CF7" s="143">
        <v>49.4</v>
      </c>
      <c r="CG7" s="143">
        <v>19.07</v>
      </c>
      <c r="CH7" s="143">
        <v>65.17</v>
      </c>
      <c r="CI7" s="143">
        <v>68.03</v>
      </c>
      <c r="CJ7" s="143">
        <v>69.19</v>
      </c>
      <c r="CK7" s="143">
        <v>70.42</v>
      </c>
      <c r="CL7" s="143">
        <v>74.77</v>
      </c>
      <c r="CM7" s="143">
        <v>35.24</v>
      </c>
      <c r="CN7" s="143">
        <v>35.22</v>
      </c>
      <c r="CO7" s="143">
        <v>34.92</v>
      </c>
      <c r="CP7" s="143">
        <v>34.19</v>
      </c>
      <c r="CQ7" s="143">
        <v>36.65</v>
      </c>
      <c r="CR7" s="143">
        <v>54.01</v>
      </c>
      <c r="CS7" s="143">
        <v>100</v>
      </c>
      <c r="CT7" s="143">
        <v>100</v>
      </c>
      <c r="CU7" s="143">
        <v>100</v>
      </c>
      <c r="CV7" s="143">
        <v>100</v>
      </c>
      <c r="CW7" s="143">
        <v>100</v>
      </c>
      <c r="CX7" s="143">
        <v>50.28</v>
      </c>
      <c r="CY7" s="143">
        <v>51.42</v>
      </c>
      <c r="CZ7" s="143">
        <v>50.9</v>
      </c>
      <c r="DA7" s="143">
        <v>49.05</v>
      </c>
      <c r="DB7" s="143">
        <v>50.94</v>
      </c>
      <c r="DC7" s="143">
        <v>76.67</v>
      </c>
      <c r="DD7" s="143">
        <v>67.040000000000006</v>
      </c>
      <c r="DE7" s="143">
        <v>68.459999999999994</v>
      </c>
      <c r="DF7" s="143">
        <v>69.739999999999995</v>
      </c>
      <c r="DG7" s="143">
        <v>68.430000000000007</v>
      </c>
      <c r="DH7" s="143">
        <v>70.05</v>
      </c>
      <c r="DI7" s="143">
        <v>53.4</v>
      </c>
      <c r="DJ7" s="143">
        <v>53.49</v>
      </c>
      <c r="DK7" s="143">
        <v>54.3</v>
      </c>
      <c r="DL7" s="143">
        <v>55.32</v>
      </c>
      <c r="DM7" s="143">
        <v>55.08</v>
      </c>
      <c r="DN7" s="143">
        <v>60.2</v>
      </c>
      <c r="DO7" s="143">
        <v>0</v>
      </c>
      <c r="DP7" s="143">
        <v>0</v>
      </c>
      <c r="DQ7" s="143">
        <v>0</v>
      </c>
      <c r="DR7" s="143">
        <v>0</v>
      </c>
      <c r="DS7" s="143">
        <v>0</v>
      </c>
      <c r="DT7" s="143">
        <v>3.46</v>
      </c>
      <c r="DU7" s="143">
        <v>3.28</v>
      </c>
      <c r="DV7" s="143">
        <v>4.66</v>
      </c>
      <c r="DW7" s="143">
        <v>7.35</v>
      </c>
      <c r="DX7" s="143">
        <v>7.6</v>
      </c>
      <c r="DY7" s="143">
        <v>48.27</v>
      </c>
      <c r="DZ7" s="143">
        <v>0</v>
      </c>
      <c r="EA7" s="143">
        <v>0</v>
      </c>
      <c r="EB7" s="143">
        <v>0</v>
      </c>
      <c r="EC7" s="143">
        <v>0</v>
      </c>
      <c r="ED7" s="143">
        <v>0</v>
      </c>
      <c r="EE7" s="143">
        <v>0.13</v>
      </c>
      <c r="EF7" s="143">
        <v>2.e-002</v>
      </c>
      <c r="EG7" s="143">
        <v>6.e-002</v>
      </c>
      <c r="EH7" s="143">
        <v>9.e-002</v>
      </c>
      <c r="EI7" s="143">
        <v>0.4</v>
      </c>
      <c r="EJ7" s="143">
        <v>0.22</v>
      </c>
    </row>
    <row r="8" spans="1:140">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row>
    <row r="9" spans="1:140">
      <c r="A9" s="125"/>
      <c r="B9" s="125" t="s">
        <v>97</v>
      </c>
      <c r="C9" s="125" t="s">
        <v>98</v>
      </c>
      <c r="D9" s="125" t="s">
        <v>99</v>
      </c>
      <c r="E9" s="125" t="s">
        <v>100</v>
      </c>
      <c r="F9" s="125" t="s">
        <v>101</v>
      </c>
      <c r="T9" s="145" t="str">
        <f>T4</f>
        <v>①経常収支比率(％)</v>
      </c>
      <c r="U9" s="145"/>
      <c r="V9" s="145"/>
      <c r="W9" s="145"/>
      <c r="X9" s="145"/>
      <c r="Y9" s="145"/>
      <c r="Z9" s="145"/>
      <c r="AA9" s="145"/>
      <c r="AB9" s="145"/>
      <c r="AC9" s="145"/>
      <c r="AE9" s="145" t="str">
        <f>AE4</f>
        <v>②累積欠損金比率(％)</v>
      </c>
      <c r="AF9" s="145"/>
      <c r="AG9" s="145"/>
      <c r="AH9" s="145"/>
      <c r="AI9" s="145"/>
      <c r="AJ9" s="145"/>
      <c r="AK9" s="145"/>
      <c r="AL9" s="145"/>
      <c r="AM9" s="145"/>
      <c r="AN9" s="145"/>
      <c r="AP9" s="145" t="str">
        <f>AP4</f>
        <v>③流動比率(％)</v>
      </c>
      <c r="AQ9" s="145"/>
      <c r="AR9" s="145"/>
      <c r="AS9" s="145"/>
      <c r="AT9" s="145"/>
      <c r="AU9" s="145"/>
      <c r="AV9" s="145"/>
      <c r="AW9" s="145"/>
      <c r="AX9" s="145"/>
      <c r="AY9" s="145"/>
      <c r="BA9" s="145" t="str">
        <f>BA4</f>
        <v>④企業債残高対給水収益比率(％)</v>
      </c>
      <c r="BB9" s="145"/>
      <c r="BC9" s="145"/>
      <c r="BD9" s="145"/>
      <c r="BE9" s="145"/>
      <c r="BF9" s="145"/>
      <c r="BG9" s="145"/>
      <c r="BH9" s="145"/>
      <c r="BI9" s="145"/>
      <c r="BJ9" s="145"/>
      <c r="BL9" s="145" t="str">
        <f>BL4</f>
        <v>⑤料金回収率(％)</v>
      </c>
      <c r="BM9" s="145"/>
      <c r="BN9" s="145"/>
      <c r="BO9" s="145"/>
      <c r="BP9" s="145"/>
      <c r="BQ9" s="145"/>
      <c r="BR9" s="145"/>
      <c r="BS9" s="145"/>
      <c r="BT9" s="145"/>
      <c r="BU9" s="145"/>
      <c r="BW9" s="145" t="str">
        <f>BW4</f>
        <v>⑥給水原価(円)</v>
      </c>
      <c r="BX9" s="145"/>
      <c r="BY9" s="145"/>
      <c r="BZ9" s="145"/>
      <c r="CA9" s="145"/>
      <c r="CB9" s="145"/>
      <c r="CC9" s="145"/>
      <c r="CD9" s="145"/>
      <c r="CE9" s="145"/>
      <c r="CF9" s="145"/>
      <c r="CH9" s="145" t="str">
        <f>CH4</f>
        <v>⑦施設利用率(％)</v>
      </c>
      <c r="CI9" s="145"/>
      <c r="CJ9" s="145"/>
      <c r="CK9" s="145"/>
      <c r="CL9" s="145"/>
      <c r="CM9" s="145"/>
      <c r="CN9" s="145"/>
      <c r="CO9" s="145"/>
      <c r="CP9" s="145"/>
      <c r="CQ9" s="145"/>
      <c r="CS9" s="145" t="str">
        <f>CS4</f>
        <v>⑧契約率(％)</v>
      </c>
      <c r="CT9" s="145"/>
      <c r="CU9" s="145"/>
      <c r="CV9" s="145"/>
      <c r="CW9" s="145"/>
      <c r="CX9" s="145"/>
      <c r="CY9" s="145"/>
      <c r="CZ9" s="145"/>
      <c r="DA9" s="145"/>
      <c r="DB9" s="145"/>
      <c r="DD9" s="145" t="str">
        <f>DD4</f>
        <v>①有形固定資産減価償却率(％)</v>
      </c>
      <c r="DE9" s="145"/>
      <c r="DF9" s="145"/>
      <c r="DG9" s="145"/>
      <c r="DH9" s="145"/>
      <c r="DI9" s="145"/>
      <c r="DJ9" s="145"/>
      <c r="DK9" s="145"/>
      <c r="DL9" s="145"/>
      <c r="DM9" s="145"/>
      <c r="DO9" s="145" t="str">
        <f>DO4</f>
        <v>②管路経年化率(％)</v>
      </c>
      <c r="DP9" s="145"/>
      <c r="DQ9" s="145"/>
      <c r="DR9" s="145"/>
      <c r="DS9" s="145"/>
      <c r="DT9" s="145"/>
      <c r="DU9" s="145"/>
      <c r="DV9" s="145"/>
      <c r="DW9" s="145"/>
      <c r="DX9" s="145"/>
      <c r="DZ9" s="145" t="str">
        <f>DZ4</f>
        <v>③管路更新率(％)</v>
      </c>
      <c r="EA9" s="145"/>
      <c r="EB9" s="145"/>
      <c r="EC9" s="145"/>
      <c r="ED9" s="145"/>
      <c r="EE9" s="145"/>
      <c r="EF9" s="145"/>
      <c r="EG9" s="145"/>
      <c r="EH9" s="145"/>
      <c r="EI9" s="145"/>
    </row>
    <row r="10" spans="1:140">
      <c r="A10" s="125" t="s">
        <v>59</v>
      </c>
      <c r="B10" s="131" t="str">
        <f>IF(VALUE($B$7)=0,"",IF(VALUE($B$7)&gt;2022,"R"&amp;TEXT(VALUE($B$7)-2022,"00"),"H"&amp;VALUE($B$7)-1992))</f>
        <v>H29</v>
      </c>
      <c r="C10" s="131" t="str">
        <f>IF(VALUE($B$7)=0,"",IF(VALUE($B$7)&gt;2021,"R"&amp;TEXT(VALUE($B$7)-2021,"00"),"H"&amp;VALUE($B$7)-1991))</f>
        <v>H30</v>
      </c>
      <c r="D10" s="131" t="str">
        <f>IF(VALUE($B$7)=0,"",IF(VALUE($B$7)&gt;2020,"R"&amp;TEXT(VALUE($B$7)-2020,"00"),"H"&amp;VALUE($B$7)-1990))</f>
        <v>R01</v>
      </c>
      <c r="E10" s="131" t="str">
        <f>IF(VALUE($B$7)=0,"",IF(VALUE($B$7)&gt;2019,"R"&amp;TEXT(VALUE($B$7)-2019,"00"),"H"&amp;VALUE($B$7)-1989))</f>
        <v>R02</v>
      </c>
      <c r="F10" s="131" t="str">
        <f>IF(VALUE($B$7)=0,"",IF(VALUE($B$7)&gt;2018,"R"&amp;TEXT(VALUE($B$7)-2018,"00"),"H"&amp;VALUE($B$7)-1988))</f>
        <v>R03</v>
      </c>
      <c r="T10" s="144"/>
      <c r="U10" s="147" t="str">
        <f>$B$10</f>
        <v>H29</v>
      </c>
      <c r="V10" s="147" t="str">
        <f>$C$10</f>
        <v>H30</v>
      </c>
      <c r="W10" s="147" t="str">
        <f>$D$10</f>
        <v>R01</v>
      </c>
      <c r="X10" s="147" t="str">
        <f>$E$10</f>
        <v>R02</v>
      </c>
      <c r="Y10" s="147" t="str">
        <f>$F$10</f>
        <v>R03</v>
      </c>
      <c r="AE10" s="144"/>
      <c r="AF10" s="147" t="str">
        <f>$B$10</f>
        <v>H29</v>
      </c>
      <c r="AG10" s="147" t="str">
        <f>$C$10</f>
        <v>H30</v>
      </c>
      <c r="AH10" s="147" t="str">
        <f>$D$10</f>
        <v>R01</v>
      </c>
      <c r="AI10" s="147" t="str">
        <f>$E$10</f>
        <v>R02</v>
      </c>
      <c r="AJ10" s="147" t="str">
        <f>$F$10</f>
        <v>R03</v>
      </c>
      <c r="AP10" s="144"/>
      <c r="AQ10" s="147" t="str">
        <f>$B$10</f>
        <v>H29</v>
      </c>
      <c r="AR10" s="147" t="str">
        <f>$C$10</f>
        <v>H30</v>
      </c>
      <c r="AS10" s="147" t="str">
        <f>$D$10</f>
        <v>R01</v>
      </c>
      <c r="AT10" s="147" t="str">
        <f>$E$10</f>
        <v>R02</v>
      </c>
      <c r="AU10" s="147" t="str">
        <f>$F$10</f>
        <v>R03</v>
      </c>
      <c r="BA10" s="144"/>
      <c r="BB10" s="147" t="str">
        <f>$B$10</f>
        <v>H29</v>
      </c>
      <c r="BC10" s="147" t="str">
        <f>$C$10</f>
        <v>H30</v>
      </c>
      <c r="BD10" s="147" t="str">
        <f>$D$10</f>
        <v>R01</v>
      </c>
      <c r="BE10" s="147" t="str">
        <f>$E$10</f>
        <v>R02</v>
      </c>
      <c r="BF10" s="147" t="str">
        <f>$F$10</f>
        <v>R03</v>
      </c>
      <c r="BL10" s="144"/>
      <c r="BM10" s="147" t="str">
        <f>$B$10</f>
        <v>H29</v>
      </c>
      <c r="BN10" s="147" t="str">
        <f>$C$10</f>
        <v>H30</v>
      </c>
      <c r="BO10" s="147" t="str">
        <f>$D$10</f>
        <v>R01</v>
      </c>
      <c r="BP10" s="147" t="str">
        <f>$E$10</f>
        <v>R02</v>
      </c>
      <c r="BQ10" s="147" t="str">
        <f>$F$10</f>
        <v>R03</v>
      </c>
      <c r="BW10" s="144"/>
      <c r="BX10" s="147" t="str">
        <f>$B$10</f>
        <v>H29</v>
      </c>
      <c r="BY10" s="147" t="str">
        <f>$C$10</f>
        <v>H30</v>
      </c>
      <c r="BZ10" s="147" t="str">
        <f>$D$10</f>
        <v>R01</v>
      </c>
      <c r="CA10" s="147" t="str">
        <f>$E$10</f>
        <v>R02</v>
      </c>
      <c r="CB10" s="147" t="str">
        <f>$F$10</f>
        <v>R03</v>
      </c>
      <c r="CH10" s="144"/>
      <c r="CI10" s="147" t="str">
        <f>$B$10</f>
        <v>H29</v>
      </c>
      <c r="CJ10" s="147" t="str">
        <f>$C$10</f>
        <v>H30</v>
      </c>
      <c r="CK10" s="147" t="str">
        <f>$D$10</f>
        <v>R01</v>
      </c>
      <c r="CL10" s="147" t="str">
        <f>$E$10</f>
        <v>R02</v>
      </c>
      <c r="CM10" s="147" t="str">
        <f>$F$10</f>
        <v>R03</v>
      </c>
      <c r="CS10" s="144"/>
      <c r="CT10" s="147" t="str">
        <f>$B$10</f>
        <v>H29</v>
      </c>
      <c r="CU10" s="147" t="str">
        <f>$C$10</f>
        <v>H30</v>
      </c>
      <c r="CV10" s="147" t="str">
        <f>$D$10</f>
        <v>R01</v>
      </c>
      <c r="CW10" s="147" t="str">
        <f>$E$10</f>
        <v>R02</v>
      </c>
      <c r="CX10" s="147" t="str">
        <f>$F$10</f>
        <v>R03</v>
      </c>
      <c r="DD10" s="144"/>
      <c r="DE10" s="147" t="str">
        <f>$B$10</f>
        <v>H29</v>
      </c>
      <c r="DF10" s="147" t="str">
        <f>$C$10</f>
        <v>H30</v>
      </c>
      <c r="DG10" s="147" t="str">
        <f>$D$10</f>
        <v>R01</v>
      </c>
      <c r="DH10" s="147" t="str">
        <f>$E$10</f>
        <v>R02</v>
      </c>
      <c r="DI10" s="147" t="str">
        <f>$F$10</f>
        <v>R03</v>
      </c>
      <c r="DO10" s="144"/>
      <c r="DP10" s="147" t="str">
        <f>$B$10</f>
        <v>H29</v>
      </c>
      <c r="DQ10" s="147" t="str">
        <f>$C$10</f>
        <v>H30</v>
      </c>
      <c r="DR10" s="147" t="str">
        <f>$D$10</f>
        <v>R01</v>
      </c>
      <c r="DS10" s="147" t="str">
        <f>$E$10</f>
        <v>R02</v>
      </c>
      <c r="DT10" s="147" t="str">
        <f>$F$10</f>
        <v>R03</v>
      </c>
      <c r="DZ10" s="144"/>
      <c r="EA10" s="147" t="str">
        <f>$B$10</f>
        <v>H29</v>
      </c>
      <c r="EB10" s="147" t="str">
        <f>$C$10</f>
        <v>H30</v>
      </c>
      <c r="EC10" s="147" t="str">
        <f>$D$10</f>
        <v>R01</v>
      </c>
      <c r="ED10" s="147" t="str">
        <f>$E$10</f>
        <v>R02</v>
      </c>
      <c r="EE10" s="147" t="str">
        <f>$F$10</f>
        <v>R03</v>
      </c>
    </row>
    <row r="11" spans="1:140">
      <c r="T11" s="146" t="s">
        <v>13</v>
      </c>
      <c r="U11" s="148">
        <f>IF(T6="-",NA(),T6)</f>
        <v>139.22</v>
      </c>
      <c r="V11" s="148">
        <f>IF(U6="-",NA(),U6)</f>
        <v>113.3</v>
      </c>
      <c r="W11" s="148">
        <f>IF(V6="-",NA(),V6)</f>
        <v>105.26</v>
      </c>
      <c r="X11" s="148">
        <f>IF(W6="-",NA(),W6)</f>
        <v>103.36</v>
      </c>
      <c r="Y11" s="148">
        <f>IF(X6="-",NA(),X6)</f>
        <v>107.47</v>
      </c>
      <c r="AE11" s="146" t="s">
        <v>13</v>
      </c>
      <c r="AF11" s="148">
        <f>IF(AE6="-",NA(),AE6)</f>
        <v>0</v>
      </c>
      <c r="AG11" s="148">
        <f>IF(AF6="-",NA(),AF6)</f>
        <v>0</v>
      </c>
      <c r="AH11" s="148">
        <f>IF(AG6="-",NA(),AG6)</f>
        <v>0</v>
      </c>
      <c r="AI11" s="148">
        <f>IF(AH6="-",NA(),AH6)</f>
        <v>0</v>
      </c>
      <c r="AJ11" s="148">
        <f>IF(AI6="-",NA(),AI6)</f>
        <v>0</v>
      </c>
      <c r="AP11" s="146" t="s">
        <v>13</v>
      </c>
      <c r="AQ11" s="148">
        <f>IF(AP6="-",NA(),AP6)</f>
        <v>575.39</v>
      </c>
      <c r="AR11" s="148">
        <f>IF(AQ6="-",NA(),AQ6)</f>
        <v>740.26</v>
      </c>
      <c r="AS11" s="148">
        <f>IF(AR6="-",NA(),AR6)</f>
        <v>840.04</v>
      </c>
      <c r="AT11" s="148">
        <f>IF(AS6="-",NA(),AS6)</f>
        <v>784.29</v>
      </c>
      <c r="AU11" s="148">
        <f>IF(AT6="-",NA(),AT6)</f>
        <v>693.1</v>
      </c>
      <c r="BA11" s="146" t="s">
        <v>13</v>
      </c>
      <c r="BB11" s="148">
        <f>IF(BA6="-",NA(),BA6)</f>
        <v>700.66</v>
      </c>
      <c r="BC11" s="148">
        <f>IF(BB6="-",NA(),BB6)</f>
        <v>676.62</v>
      </c>
      <c r="BD11" s="148">
        <f>IF(BC6="-",NA(),BC6)</f>
        <v>658.69</v>
      </c>
      <c r="BE11" s="148">
        <f>IF(BD6="-",NA(),BD6)</f>
        <v>714.71</v>
      </c>
      <c r="BF11" s="148">
        <f>IF(BE6="-",NA(),BE6)</f>
        <v>671.85</v>
      </c>
      <c r="BL11" s="146" t="s">
        <v>13</v>
      </c>
      <c r="BM11" s="148">
        <f>IF(BL6="-",NA(),BL6)</f>
        <v>142.49</v>
      </c>
      <c r="BN11" s="148">
        <f>IF(BM6="-",NA(),BM6)</f>
        <v>114.01</v>
      </c>
      <c r="BO11" s="148">
        <f>IF(BN6="-",NA(),BN6)</f>
        <v>105.45</v>
      </c>
      <c r="BP11" s="148">
        <f>IF(BO6="-",NA(),BO6)</f>
        <v>103.41</v>
      </c>
      <c r="BQ11" s="148">
        <f>IF(BP6="-",NA(),BP6)</f>
        <v>107.83</v>
      </c>
      <c r="BW11" s="146" t="s">
        <v>13</v>
      </c>
      <c r="BX11" s="148">
        <f>IF(BW6="-",NA(),BW6)</f>
        <v>31.58</v>
      </c>
      <c r="BY11" s="148">
        <f>IF(BX6="-",NA(),BX6)</f>
        <v>39.47</v>
      </c>
      <c r="BZ11" s="148">
        <f>IF(BY6="-",NA(),BY6)</f>
        <v>42.67</v>
      </c>
      <c r="CA11" s="148">
        <f>IF(BZ6="-",NA(),BZ6)</f>
        <v>43.51</v>
      </c>
      <c r="CB11" s="148">
        <f>IF(CA6="-",NA(),CA6)</f>
        <v>41.73</v>
      </c>
      <c r="CH11" s="146" t="s">
        <v>13</v>
      </c>
      <c r="CI11" s="148">
        <f>IF(CH6="-",NA(),CH6)</f>
        <v>65.17</v>
      </c>
      <c r="CJ11" s="148">
        <f>IF(CI6="-",NA(),CI6)</f>
        <v>68.03</v>
      </c>
      <c r="CK11" s="148">
        <f>IF(CJ6="-",NA(),CJ6)</f>
        <v>69.19</v>
      </c>
      <c r="CL11" s="148">
        <f>IF(CK6="-",NA(),CK6)</f>
        <v>70.42</v>
      </c>
      <c r="CM11" s="148">
        <f>IF(CL6="-",NA(),CL6)</f>
        <v>74.77</v>
      </c>
      <c r="CS11" s="146" t="s">
        <v>13</v>
      </c>
      <c r="CT11" s="148">
        <f>IF(CS6="-",NA(),CS6)</f>
        <v>100</v>
      </c>
      <c r="CU11" s="148">
        <f>IF(CT6="-",NA(),CT6)</f>
        <v>100</v>
      </c>
      <c r="CV11" s="148">
        <f>IF(CU6="-",NA(),CU6)</f>
        <v>100</v>
      </c>
      <c r="CW11" s="148">
        <f>IF(CV6="-",NA(),CV6)</f>
        <v>100</v>
      </c>
      <c r="CX11" s="148">
        <f>IF(CW6="-",NA(),CW6)</f>
        <v>100</v>
      </c>
      <c r="DD11" s="146" t="s">
        <v>13</v>
      </c>
      <c r="DE11" s="148">
        <f>IF(DD6="-",NA(),DD6)</f>
        <v>67.040000000000006</v>
      </c>
      <c r="DF11" s="148">
        <f>IF(DE6="-",NA(),DE6)</f>
        <v>68.459999999999994</v>
      </c>
      <c r="DG11" s="148">
        <f>IF(DF6="-",NA(),DF6)</f>
        <v>69.739999999999995</v>
      </c>
      <c r="DH11" s="148">
        <f>IF(DG6="-",NA(),DG6)</f>
        <v>68.430000000000007</v>
      </c>
      <c r="DI11" s="148">
        <f>IF(DH6="-",NA(),DH6)</f>
        <v>70.05</v>
      </c>
      <c r="DO11" s="146" t="s">
        <v>13</v>
      </c>
      <c r="DP11" s="148">
        <f>IF(DO6="-",NA(),DO6)</f>
        <v>0</v>
      </c>
      <c r="DQ11" s="148">
        <f>IF(DP6="-",NA(),DP6)</f>
        <v>0</v>
      </c>
      <c r="DR11" s="148">
        <f>IF(DQ6="-",NA(),DQ6)</f>
        <v>0</v>
      </c>
      <c r="DS11" s="148">
        <f>IF(DR6="-",NA(),DR6)</f>
        <v>0</v>
      </c>
      <c r="DT11" s="148">
        <f>IF(DS6="-",NA(),DS6)</f>
        <v>0</v>
      </c>
      <c r="DZ11" s="146" t="s">
        <v>13</v>
      </c>
      <c r="EA11" s="148">
        <f>IF(DZ6="-",NA(),DZ6)</f>
        <v>0</v>
      </c>
      <c r="EB11" s="148">
        <f>IF(EA6="-",NA(),EA6)</f>
        <v>0</v>
      </c>
      <c r="EC11" s="148">
        <f>IF(EB6="-",NA(),EB6)</f>
        <v>0</v>
      </c>
      <c r="ED11" s="148">
        <f>IF(EC6="-",NA(),EC6)</f>
        <v>0</v>
      </c>
      <c r="EE11" s="148">
        <f>IF(ED6="-",NA(),ED6)</f>
        <v>0</v>
      </c>
    </row>
    <row r="12" spans="1:140">
      <c r="T12" s="146" t="s">
        <v>32</v>
      </c>
      <c r="U12" s="148">
        <f>IF(Y6="-",NA(),Y6)</f>
        <v>113.67</v>
      </c>
      <c r="V12" s="148">
        <f>IF(Z6="-",NA(),Z6)</f>
        <v>110.79</v>
      </c>
      <c r="W12" s="148">
        <f>IF(AA6="-",NA(),AA6)</f>
        <v>108.76</v>
      </c>
      <c r="X12" s="148">
        <f>IF(AB6="-",NA(),AB6)</f>
        <v>110.19</v>
      </c>
      <c r="Y12" s="148">
        <f>IF(AC6="-",NA(),AC6)</f>
        <v>113.73</v>
      </c>
      <c r="AE12" s="146" t="s">
        <v>32</v>
      </c>
      <c r="AF12" s="148">
        <f>IF(AJ6="-",NA(),AJ6)</f>
        <v>118.97</v>
      </c>
      <c r="AG12" s="148">
        <f>IF(AK6="-",NA(),AK6)</f>
        <v>121.15</v>
      </c>
      <c r="AH12" s="148">
        <f>IF(AL6="-",NA(),AL6)</f>
        <v>125.8</v>
      </c>
      <c r="AI12" s="148">
        <f>IF(AM6="-",NA(),AM6)</f>
        <v>132.55000000000001</v>
      </c>
      <c r="AJ12" s="148">
        <f>IF(AN6="-",NA(),AN6)</f>
        <v>134.69</v>
      </c>
      <c r="AP12" s="146" t="s">
        <v>32</v>
      </c>
      <c r="AQ12" s="148">
        <f>IF(AU6="-",NA(),AU6)</f>
        <v>730.25</v>
      </c>
      <c r="AR12" s="148">
        <f>IF(AV6="-",NA(),AV6)</f>
        <v>868.31</v>
      </c>
      <c r="AS12" s="148">
        <f>IF(AW6="-",NA(),AW6)</f>
        <v>732.52</v>
      </c>
      <c r="AT12" s="148">
        <f>IF(AX6="-",NA(),AX6)</f>
        <v>819.73</v>
      </c>
      <c r="AU12" s="148">
        <f>IF(AY6="-",NA(),AY6)</f>
        <v>834.05</v>
      </c>
      <c r="BA12" s="146" t="s">
        <v>32</v>
      </c>
      <c r="BB12" s="148">
        <f>IF(BF6="-",NA(),BF6)</f>
        <v>514.66</v>
      </c>
      <c r="BC12" s="148">
        <f>IF(BG6="-",NA(),BG6)</f>
        <v>504.81</v>
      </c>
      <c r="BD12" s="148">
        <f>IF(BH6="-",NA(),BH6)</f>
        <v>498.01</v>
      </c>
      <c r="BE12" s="148">
        <f>IF(BI6="-",NA(),BI6)</f>
        <v>490.39</v>
      </c>
      <c r="BF12" s="148">
        <f>IF(BJ6="-",NA(),BJ6)</f>
        <v>475.44</v>
      </c>
      <c r="BL12" s="146" t="s">
        <v>32</v>
      </c>
      <c r="BM12" s="148">
        <f>IF(BQ6="-",NA(),BQ6)</f>
        <v>95.99</v>
      </c>
      <c r="BN12" s="148">
        <f>IF(BR6="-",NA(),BR6)</f>
        <v>94.91</v>
      </c>
      <c r="BO12" s="148">
        <f>IF(BS6="-",NA(),BS6)</f>
        <v>90.22</v>
      </c>
      <c r="BP12" s="148">
        <f>IF(BT6="-",NA(),BT6)</f>
        <v>90.8</v>
      </c>
      <c r="BQ12" s="148">
        <f>IF(BU6="-",NA(),BU6)</f>
        <v>93.49</v>
      </c>
      <c r="BW12" s="146" t="s">
        <v>32</v>
      </c>
      <c r="BX12" s="148">
        <f>IF(CB6="-",NA(),CB6)</f>
        <v>44.55</v>
      </c>
      <c r="BY12" s="148">
        <f>IF(CC6="-",NA(),CC6)</f>
        <v>47.36</v>
      </c>
      <c r="BZ12" s="148">
        <f>IF(CD6="-",NA(),CD6)</f>
        <v>49.94</v>
      </c>
      <c r="CA12" s="148">
        <f>IF(CE6="-",NA(),CE6)</f>
        <v>50.56</v>
      </c>
      <c r="CB12" s="148">
        <f>IF(CF6="-",NA(),CF6)</f>
        <v>49.4</v>
      </c>
      <c r="CH12" s="146" t="s">
        <v>32</v>
      </c>
      <c r="CI12" s="148">
        <f>IF(CM6="-",NA(),CM6)</f>
        <v>35.24</v>
      </c>
      <c r="CJ12" s="148">
        <f>IF(CN6="-",NA(),CN6)</f>
        <v>35.22</v>
      </c>
      <c r="CK12" s="148">
        <f>IF(CO6="-",NA(),CO6)</f>
        <v>34.92</v>
      </c>
      <c r="CL12" s="148">
        <f>IF(CP6="-",NA(),CP6)</f>
        <v>34.19</v>
      </c>
      <c r="CM12" s="148">
        <f>IF(CQ6="-",NA(),CQ6)</f>
        <v>36.65</v>
      </c>
      <c r="CS12" s="146" t="s">
        <v>32</v>
      </c>
      <c r="CT12" s="148">
        <f>IF(CX6="-",NA(),CX6)</f>
        <v>50.28</v>
      </c>
      <c r="CU12" s="148">
        <f>IF(CY6="-",NA(),CY6)</f>
        <v>51.42</v>
      </c>
      <c r="CV12" s="148">
        <f>IF(CZ6="-",NA(),CZ6)</f>
        <v>50.9</v>
      </c>
      <c r="CW12" s="148">
        <f>IF(DA6="-",NA(),DA6)</f>
        <v>49.05</v>
      </c>
      <c r="CX12" s="148">
        <f>IF(DB6="-",NA(),DB6)</f>
        <v>50.94</v>
      </c>
      <c r="DD12" s="146" t="s">
        <v>32</v>
      </c>
      <c r="DE12" s="148">
        <f>IF(DI6="-",NA(),DI6)</f>
        <v>53.4</v>
      </c>
      <c r="DF12" s="148">
        <f>IF(DJ6="-",NA(),DJ6)</f>
        <v>53.49</v>
      </c>
      <c r="DG12" s="148">
        <f>IF(DK6="-",NA(),DK6)</f>
        <v>54.3</v>
      </c>
      <c r="DH12" s="148">
        <f>IF(DL6="-",NA(),DL6)</f>
        <v>55.32</v>
      </c>
      <c r="DI12" s="148">
        <f>IF(DM6="-",NA(),DM6)</f>
        <v>55.08</v>
      </c>
      <c r="DO12" s="146" t="s">
        <v>32</v>
      </c>
      <c r="DP12" s="148">
        <f>IF(DT6="-",NA(),DT6)</f>
        <v>3.46</v>
      </c>
      <c r="DQ12" s="148">
        <f>IF(DU6="-",NA(),DU6)</f>
        <v>3.28</v>
      </c>
      <c r="DR12" s="148">
        <f>IF(DV6="-",NA(),DV6)</f>
        <v>4.66</v>
      </c>
      <c r="DS12" s="148">
        <f>IF(DW6="-",NA(),DW6)</f>
        <v>7.35</v>
      </c>
      <c r="DT12" s="148">
        <f>IF(DX6="-",NA(),DX6)</f>
        <v>7.6</v>
      </c>
      <c r="DZ12" s="146" t="s">
        <v>32</v>
      </c>
      <c r="EA12" s="148">
        <f>IF(EE6="-",NA(),EE6)</f>
        <v>0.13</v>
      </c>
      <c r="EB12" s="148">
        <f>IF(EF6="-",NA(),EF6)</f>
        <v>2.e-002</v>
      </c>
      <c r="EC12" s="148">
        <f>IF(EG6="-",NA(),EG6)</f>
        <v>6.e-002</v>
      </c>
      <c r="ED12" s="148">
        <f>IF(EH6="-",NA(),EH6)</f>
        <v>9.e-002</v>
      </c>
      <c r="EE12" s="148">
        <f>IF(EI6="-",NA(),EI6)</f>
        <v>0.4</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2022-12-01T02:33:43Z</dcterms:created>
  <dcterms:modified xsi:type="dcterms:W3CDTF">2023-01-31T05:58:48Z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2023-01-31T05:58:48Z</vt:filetime>
  </property>
</Properties>
</file>