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EJUCiQCmHN5nBFPTWJYsP135T6t5kGYJrAPCBQhsqPGTrX032c7kUAWi7vwLOCBQ9Rw2M9Zqmg8vk62Bqqwyg==" workbookSaltValue="dkw2mqSeqm1cj/VC9LgQcg==" workbookSpinCount="100000"/>
  <bookViews>
    <workbookView xWindow="-120" yWindow="-120" windowWidth="29040" windowHeight="158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<sst xmlns="http://schemas.openxmlformats.org/spreadsheetml/2006/main" xmlns:r="http://schemas.openxmlformats.org/officeDocument/2006/relationships" count="112" uniqueCount="112">
  <si>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</si>
  <si>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</si>
  <si>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</si>
  <si>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</si>
  <si>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</si>
  <si>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</si>
  <si>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</si>
  <si>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</si>
  <si>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</si>
  <si>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</si>
  <si>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</si>
  <si>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</si>
  <si>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</si>
  <si>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</si>
  <si>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</si>
  <si>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</si>
  <si>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</si>
  <si>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</si>
  <si>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</si>
  <si>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</si>
  <si>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</si>
  <si>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</si>
  <si>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</si>
  <si>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</si>
  <si>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</si>
  <si>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</si>
  <si>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</si>
  <si>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</si>
  <si>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</si>
  <si>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</si>
  <si>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</si>
  <si>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</si>
  <si>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</si>
  <si>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</si>
  <si>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</si>
  <si>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</si>
  <si>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</si>
  <si>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</si>
  <si>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</si>
  <si>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</si>
  <si>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</si>
  <si>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</si>
  <si>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</si>
  <si>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</si>
  <si>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</si>
  <si>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</si>
  <si>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</si>
  <si>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</si>
  <si>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</si>
  <si>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</si>
  <si>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</si>
  <si>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</si>
  <si>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</si>
  <si>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</si>
  <si>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</si>
  <si>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</si>
  <si>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</si>
  <si>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</si>
  <si>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</si>
  <si>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</si>
  <si>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</si>
  <si>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</si>
  <si>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</si>
  <si>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</si>
  <si>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</si>
  <si>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</si>
  <si>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</si>
  <si>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</si>
  <si>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</si>
  <si>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</si>
  <si>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</si>
  <si>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</si>
  <si>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</si>
  <si>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</si>
  <si>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</si>
  <si>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</si>
  <si>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</si>
  <si>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</si>
  <si>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</si>
  <si>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</si>
  <si>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</si>
  <si>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</si>
  <si>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</si>
  <si>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</si>
  <si>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</si>
  <si>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</si>
  <si>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</si>
  <si>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</si>
  <si>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</si>
  <si>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</si>
  <si>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</si>
  <si>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</si>
  <si>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</si>
  <si>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</si>
  <si>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</si>
  <si>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</si>
  <si>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</si>
  <si>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</si>
  <si>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</si>
  <si>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</si>
  <si>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</si>
  <si>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</si>
  <si>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</si>
  <si>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</si>
  <si>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</si>
  <si>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</si>
  <si>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</si>
  <si>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</si>
  <si>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</si>
  <si>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有形固定資産減価償却率は、</t>
    </r>
    <r>
      <rPr>
        <sz val="11"/>
        <color theme="1"/>
        <rFont val="ＭＳ ゴシック"/>
      </rPr>
      <t>資産の老朽化が進んでいることがわかる。
　管路経年化率は、数値としては直近５年間横ばい状態であり、更新時期を迎えた管路が増加していることがわかる。
　管路更新率は、現状の数値でも、全ての管路更新には約100年を要するため、十分とは言い得ない状況にある。</t>
    </r>
    <rPh sb="44" eb="46">
      <t>スウチ</t>
    </rPh>
    <rPh sb="50" eb="52">
      <t>チョッキン</t>
    </rPh>
    <rPh sb="53" eb="55">
      <t>ネンカン</t>
    </rPh>
    <rPh sb="55" eb="56">
      <t>ヨコ</t>
    </rPh>
    <rPh sb="58" eb="63">
      <t>ジョ</t>
    </rPh>
    <rPh sb="101" eb="103">
      <t>スウチ</t>
    </rPh>
    <phoneticPr fontId="1"/>
  </si>
  <si>
    <r>
      <t>　令和3年度決算時では、給水収益により給水に係る費用に充当できているが、今後人口減・世帯減に伴う収益の減少、管路及び施設設備更新のための投資的費用が増えることが見込まれており、さらに令和4年度では、燃料費等の高騰により</t>
    </r>
    <r>
      <rPr>
        <sz val="10"/>
        <color theme="1"/>
        <rFont val="ＭＳ ゴシック"/>
      </rPr>
      <t>稼働に要する費用負担が大幅に増えており、さらなる経費節減、水道事業の効率的運用に努める必要がある。
　管路及び施設設備等の老朽化に伴う更新については、費用等の平準化を図るなど効率的な更新計画を立てる必要がある。また老朽化が著しい施設等の廃止、ダウンサイジング等を検討していく。
　そういった状況を鑑み、持続可能な水道事業の経営に必要な範囲での料金改定の必要性を検討するなど上記に記載したことを盛り込み、経営戦略の改定をしていくものである。</t>
    </r>
    <rPh sb="1" eb="3">
      <t>レイワ</t>
    </rPh>
    <rPh sb="4" eb="6">
      <t>ネンド</t>
    </rPh>
    <rPh sb="6" eb="11">
      <t>ケッサンジ</t>
    </rPh>
    <rPh sb="12" eb="19">
      <t>キュウスイシュ</t>
    </rPh>
    <rPh sb="19" eb="24">
      <t>キュウスイ</t>
    </rPh>
    <rPh sb="24" eb="26">
      <t>ヒヨウ</t>
    </rPh>
    <rPh sb="27" eb="29">
      <t>ジュウトウ</t>
    </rPh>
    <rPh sb="36" eb="38">
      <t>コンゴ</t>
    </rPh>
    <rPh sb="38" eb="41">
      <t>ジンコウゲン</t>
    </rPh>
    <rPh sb="42" eb="45">
      <t>セタイ</t>
    </rPh>
    <rPh sb="46" eb="47">
      <t>トモナ</t>
    </rPh>
    <rPh sb="48" eb="50">
      <t>シュウエキ</t>
    </rPh>
    <rPh sb="51" eb="53">
      <t>ゲンショウ</t>
    </rPh>
    <rPh sb="54" eb="56">
      <t>カンロ</t>
    </rPh>
    <rPh sb="56" eb="57">
      <t>オヨ</t>
    </rPh>
    <rPh sb="58" eb="62">
      <t>シセツセ</t>
    </rPh>
    <rPh sb="62" eb="64">
      <t>コウシン</t>
    </rPh>
    <rPh sb="68" eb="74">
      <t>トウシテキヒ</t>
    </rPh>
    <rPh sb="74" eb="75">
      <t>フ</t>
    </rPh>
    <rPh sb="80" eb="82">
      <t>ミコ</t>
    </rPh>
    <rPh sb="91" eb="93">
      <t>レイワ</t>
    </rPh>
    <rPh sb="94" eb="96">
      <t>ネンド</t>
    </rPh>
    <rPh sb="99" eb="102">
      <t>ネンリョウヒ</t>
    </rPh>
    <rPh sb="102" eb="103">
      <t>トウ</t>
    </rPh>
    <rPh sb="104" eb="106">
      <t>コウトウ</t>
    </rPh>
    <rPh sb="109" eb="111">
      <t>カドウ</t>
    </rPh>
    <rPh sb="112" eb="113">
      <t>ヨウ</t>
    </rPh>
    <rPh sb="115" eb="117">
      <t>ヒヨウ</t>
    </rPh>
    <rPh sb="117" eb="119">
      <t>フタン</t>
    </rPh>
    <rPh sb="120" eb="122">
      <t>オオハバ</t>
    </rPh>
    <rPh sb="123" eb="124">
      <t>フ</t>
    </rPh>
    <rPh sb="133" eb="137">
      <t>ケイヒセ</t>
    </rPh>
    <rPh sb="138" eb="142">
      <t>スイド</t>
    </rPh>
    <rPh sb="143" eb="146">
      <t>コウリツテキ</t>
    </rPh>
    <rPh sb="146" eb="148">
      <t>ウンヨウ</t>
    </rPh>
    <rPh sb="149" eb="150">
      <t>ツト</t>
    </rPh>
    <rPh sb="152" eb="157">
      <t>ヒツヨウ</t>
    </rPh>
    <rPh sb="161" eb="163">
      <t>カンロ</t>
    </rPh>
    <rPh sb="163" eb="164">
      <t>オヨ</t>
    </rPh>
    <rPh sb="165" eb="167">
      <t>シセツ</t>
    </rPh>
    <rPh sb="167" eb="169">
      <t>セツビ</t>
    </rPh>
    <rPh sb="169" eb="170">
      <t>トウ</t>
    </rPh>
    <rPh sb="171" eb="174">
      <t>ロウキュウカ</t>
    </rPh>
    <rPh sb="175" eb="176">
      <t>トモナ</t>
    </rPh>
    <rPh sb="177" eb="179">
      <t>コウシン</t>
    </rPh>
    <rPh sb="185" eb="188">
      <t>ヒヨウ</t>
    </rPh>
    <rPh sb="189" eb="192">
      <t>ヘイジュンカ</t>
    </rPh>
    <rPh sb="193" eb="194">
      <t>ハカ</t>
    </rPh>
    <rPh sb="197" eb="200">
      <t>コウリツテキ</t>
    </rPh>
    <rPh sb="201" eb="206">
      <t>コウシンケ</t>
    </rPh>
    <rPh sb="206" eb="207">
      <t>タ</t>
    </rPh>
    <rPh sb="209" eb="211">
      <t>ヒツヨウ</t>
    </rPh>
    <rPh sb="217" eb="220">
      <t>ロウキュウカ</t>
    </rPh>
    <rPh sb="221" eb="222">
      <t>イチジル</t>
    </rPh>
    <rPh sb="224" eb="227">
      <t>シセツ</t>
    </rPh>
    <rPh sb="228" eb="230">
      <t>ハイシ</t>
    </rPh>
    <rPh sb="239" eb="240">
      <t>トウ</t>
    </rPh>
    <rPh sb="241" eb="243">
      <t>ケントウ</t>
    </rPh>
    <rPh sb="256" eb="258">
      <t>ジョウキョウ</t>
    </rPh>
    <rPh sb="259" eb="260">
      <t>カンガ</t>
    </rPh>
    <rPh sb="262" eb="267">
      <t>ジゾク</t>
    </rPh>
    <rPh sb="267" eb="271">
      <t>スイド</t>
    </rPh>
    <rPh sb="272" eb="274">
      <t>ケイエイ</t>
    </rPh>
    <rPh sb="275" eb="277">
      <t>ヒツヨウ</t>
    </rPh>
    <rPh sb="278" eb="280">
      <t>ハンイ</t>
    </rPh>
    <rPh sb="282" eb="284">
      <t>リョウキン</t>
    </rPh>
    <rPh sb="284" eb="285">
      <t>アラタメ</t>
    </rPh>
    <rPh sb="285" eb="286">
      <t>サダ</t>
    </rPh>
    <rPh sb="287" eb="290">
      <t>ヒツヨウセイ</t>
    </rPh>
    <rPh sb="291" eb="293">
      <t>ケントウ</t>
    </rPh>
    <rPh sb="297" eb="299">
      <t>ジョウキ</t>
    </rPh>
    <rPh sb="300" eb="302">
      <t>キサイ</t>
    </rPh>
    <rPh sb="307" eb="308">
      <t>モ</t>
    </rPh>
    <rPh sb="309" eb="310">
      <t>コ</t>
    </rPh>
    <rPh sb="312" eb="316">
      <t>ケイエイ</t>
    </rPh>
    <rPh sb="317" eb="319">
      <t>カイテイ</t>
    </rPh>
    <phoneticPr fontId="1"/>
  </si>
  <si>
    <r>
      <t>　経常収支比率は、</t>
    </r>
    <r>
      <rPr>
        <sz val="10"/>
        <color theme="1"/>
        <rFont val="ＭＳ ゴシック"/>
      </rPr>
      <t xml:space="preserve">当該年度では災害に強い耐震性能の高い配水池に更新したことに伴う固定資産除却費が増加したことにより、前年度と比較して8.54％低くなっているが、累積欠損金もなく、一般会計からの繰入金もほぼないことから、現時点では給水収益によって給水費用を賄えている。
</t>
    </r>
    <r>
      <rPr>
        <sz val="10"/>
        <color auto="1"/>
        <rFont val="ＭＳ ゴシック"/>
      </rPr>
      <t>　流動比率は、直近の5年の中では数値として最大値となっているが、</t>
    </r>
    <r>
      <rPr>
        <sz val="10"/>
        <color theme="1"/>
        <rFont val="ＭＳ ゴシック"/>
      </rPr>
      <t>100％以上を維持しており、短期的な債務に対する支払い能力を確保している。
　企業債残高対給水収益比率は、投資的経費の財源を引き続き企業債に依存している状況のなか、当該年度に配水池の更新に際しその資金を企業債としたことにより、数値が上昇したところである。
　給水原価は、当該年度では固定資産除却費の増加に伴い数値をここ数年より上昇していることから、現時点では施設維持管理等に係る経費の削減といった方策を検討していく必要がある。
　施設利用率は、数値としては前年度と比較して2.8％上昇したが、依然類似団体平均値及び全国平均値を下回っており、施設の配水能力と、人口減に伴い減少傾向にある配水量との乖離によるものである。
　有収率は、数値が100％にならないのは管路の老朽化による漏水が主な原因と考えられ、対策を講じる必要がある。</t>
    </r>
    <rPh sb="1" eb="7">
      <t>ケイジョウシュウシヒリツ</t>
    </rPh>
    <rPh sb="9" eb="11">
      <t>トウガイ</t>
    </rPh>
    <rPh sb="11" eb="13">
      <t>ネンド</t>
    </rPh>
    <rPh sb="27" eb="30">
      <t>ハイスイチ</t>
    </rPh>
    <rPh sb="31" eb="33">
      <t>コウシン</t>
    </rPh>
    <rPh sb="38" eb="39">
      <t>トモ</t>
    </rPh>
    <rPh sb="40" eb="47">
      <t>コテイシサンジ</t>
    </rPh>
    <rPh sb="48" eb="50">
      <t>ゾウカ</t>
    </rPh>
    <rPh sb="58" eb="61">
      <t>ゼンネンド</t>
    </rPh>
    <rPh sb="62" eb="64">
      <t>ヒカク</t>
    </rPh>
    <rPh sb="71" eb="72">
      <t>ヒク</t>
    </rPh>
    <rPh sb="80" eb="85">
      <t>ルイセキケ</t>
    </rPh>
    <rPh sb="89" eb="93">
      <t>イッパン</t>
    </rPh>
    <rPh sb="96" eb="100">
      <t>クリイレ</t>
    </rPh>
    <rPh sb="109" eb="112">
      <t>ゲンジテン</t>
    </rPh>
    <rPh sb="114" eb="122">
      <t>キュウスイシュウ</t>
    </rPh>
    <rPh sb="122" eb="127">
      <t>キュウスイ</t>
    </rPh>
    <rPh sb="127" eb="128">
      <t>マカナ</t>
    </rPh>
    <rPh sb="136" eb="141">
      <t>リュウド</t>
    </rPh>
    <rPh sb="142" eb="144">
      <t>チョッキン</t>
    </rPh>
    <rPh sb="146" eb="147">
      <t>ネン</t>
    </rPh>
    <rPh sb="148" eb="149">
      <t>ナカ</t>
    </rPh>
    <rPh sb="151" eb="153">
      <t>スウチ</t>
    </rPh>
    <rPh sb="156" eb="159">
      <t>サイダイチ</t>
    </rPh>
    <rPh sb="171" eb="173">
      <t>イジョウ</t>
    </rPh>
    <rPh sb="174" eb="176">
      <t>イジ</t>
    </rPh>
    <rPh sb="181" eb="184">
      <t>タンキテキ</t>
    </rPh>
    <rPh sb="185" eb="187">
      <t>サイム</t>
    </rPh>
    <rPh sb="188" eb="189">
      <t>タイ</t>
    </rPh>
    <rPh sb="191" eb="193">
      <t>シハラ</t>
    </rPh>
    <rPh sb="194" eb="196">
      <t>ノ</t>
    </rPh>
    <rPh sb="197" eb="199">
      <t>カクホ</t>
    </rPh>
    <rPh sb="207" eb="210">
      <t>キギ</t>
    </rPh>
    <rPh sb="210" eb="212">
      <t>ザンダカ</t>
    </rPh>
    <rPh sb="212" eb="213">
      <t>タイ</t>
    </rPh>
    <rPh sb="213" eb="219">
      <t>キュウスイシ</t>
    </rPh>
    <rPh sb="221" eb="224">
      <t>トウシテキ</t>
    </rPh>
    <rPh sb="224" eb="226">
      <t>ケイヒ</t>
    </rPh>
    <rPh sb="227" eb="229">
      <t>ザイゲン</t>
    </rPh>
    <rPh sb="230" eb="231">
      <t>ヒ</t>
    </rPh>
    <rPh sb="232" eb="233">
      <t>ツヅ</t>
    </rPh>
    <rPh sb="234" eb="237">
      <t>キギ</t>
    </rPh>
    <rPh sb="238" eb="240">
      <t>イゾン</t>
    </rPh>
    <rPh sb="244" eb="246">
      <t>ジョウキョウ</t>
    </rPh>
    <rPh sb="250" eb="252">
      <t>トウガイ</t>
    </rPh>
    <rPh sb="252" eb="254">
      <t>ネンド</t>
    </rPh>
    <rPh sb="255" eb="258">
      <t>ハイスイチ</t>
    </rPh>
    <rPh sb="259" eb="261">
      <t>コウシン</t>
    </rPh>
    <rPh sb="262" eb="263">
      <t>サイ</t>
    </rPh>
    <rPh sb="266" eb="268">
      <t>シキン</t>
    </rPh>
    <rPh sb="269" eb="272">
      <t>キギョウサイ</t>
    </rPh>
    <rPh sb="281" eb="283">
      <t>スウチ</t>
    </rPh>
    <rPh sb="284" eb="286">
      <t>ジョウショウ</t>
    </rPh>
    <rPh sb="298" eb="303">
      <t>キュウスイ</t>
    </rPh>
    <rPh sb="304" eb="310">
      <t>トウガイネ</t>
    </rPh>
    <rPh sb="310" eb="317">
      <t>コテイシサンジ</t>
    </rPh>
    <rPh sb="318" eb="320">
      <t>ゾウカ</t>
    </rPh>
    <rPh sb="321" eb="323">
      <t>トモ</t>
    </rPh>
    <rPh sb="323" eb="325">
      <t>スウチ</t>
    </rPh>
    <rPh sb="328" eb="330">
      <t>スウ</t>
    </rPh>
    <rPh sb="332" eb="334">
      <t>ジョウ</t>
    </rPh>
    <rPh sb="343" eb="346">
      <t>ゲンジテン</t>
    </rPh>
    <rPh sb="348" eb="355">
      <t>シセツイジカ</t>
    </rPh>
    <rPh sb="356" eb="357">
      <t>カカ</t>
    </rPh>
    <rPh sb="358" eb="360">
      <t>ケイヒ</t>
    </rPh>
    <rPh sb="361" eb="363">
      <t>サクゲン</t>
    </rPh>
    <rPh sb="367" eb="369">
      <t>ホウサク</t>
    </rPh>
    <rPh sb="370" eb="372">
      <t>ケントウ</t>
    </rPh>
    <rPh sb="376" eb="378">
      <t>ヒツヨウ</t>
    </rPh>
    <rPh sb="385" eb="390">
      <t>シセツリヨ</t>
    </rPh>
    <rPh sb="392" eb="394">
      <t>スウチ</t>
    </rPh>
    <rPh sb="398" eb="401">
      <t>ゼンネンド</t>
    </rPh>
    <rPh sb="410" eb="412">
      <t>ジョウショウ</t>
    </rPh>
    <rPh sb="416" eb="418">
      <t>イゼン</t>
    </rPh>
    <rPh sb="440" eb="442">
      <t>シセツ</t>
    </rPh>
    <rPh sb="443" eb="445">
      <t>ハイスイ</t>
    </rPh>
    <rPh sb="445" eb="447">
      <t>ノウリョク</t>
    </rPh>
    <rPh sb="449" eb="452">
      <t>ジンコウゲン</t>
    </rPh>
    <rPh sb="453" eb="454">
      <t>トモナ</t>
    </rPh>
    <rPh sb="455" eb="459">
      <t>ゲンシ</t>
    </rPh>
    <rPh sb="462" eb="465">
      <t>ハイス</t>
    </rPh>
    <rPh sb="467" eb="469">
      <t>カイリ</t>
    </rPh>
    <rPh sb="481" eb="484">
      <t>ユウシュウリツ</t>
    </rPh>
    <rPh sb="486" eb="488">
      <t>スウチ</t>
    </rPh>
    <rPh sb="500" eb="502">
      <t>カンロ</t>
    </rPh>
    <rPh sb="503" eb="506">
      <t>ロウ</t>
    </rPh>
    <rPh sb="509" eb="511">
      <t>ロウスイ</t>
    </rPh>
    <rPh sb="512" eb="513">
      <t>オモ</t>
    </rPh>
    <rPh sb="514" eb="516">
      <t>ゲンイン</t>
    </rPh>
    <rPh sb="517" eb="518">
      <t>カンガ</t>
    </rPh>
    <rPh sb="522" eb="524">
      <t>タイサク</t>
    </rPh>
    <rPh sb="525" eb="526">
      <t>コウ</t>
    </rPh>
    <rPh sb="528" eb="53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</si>
</sst>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0.72</c:v>
                </c:pt>
                <c:pt idx="1">
                  <c:v>0.73</c:v>
                </c:pt>
                <c:pt idx="2">
                  <c:v>0.84</c:v>
                </c:pt>
                <c:pt idx="3">
                  <c:v>0.98</c:v>
                </c:pt>
                <c:pt idx="4">
                  <c:v>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0.75</c:v>
                </c:pt>
                <c:pt idx="1">
                  <c:v>0.57999999999999996</c:v>
                </c:pt>
                <c:pt idx="2">
                  <c:v>0.54</c:v>
                </c:pt>
                <c:pt idx="3">
                  <c:v>0.56999999999999995</c:v>
                </c:pt>
                <c:pt idx="4">
                  <c:v>0.52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52.05</c:v>
                </c:pt>
                <c:pt idx="1">
                  <c:v>50.77</c:v>
                </c:pt>
                <c:pt idx="2">
                  <c:v>51.01</c:v>
                </c:pt>
                <c:pt idx="3">
                  <c:v>50.3</c:v>
                </c:pt>
                <c:pt idx="4">
                  <c:v>53.1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59.74</c:v>
                </c:pt>
                <c:pt idx="1">
                  <c:v>59.74</c:v>
                </c:pt>
                <c:pt idx="2">
                  <c:v>59.67</c:v>
                </c:pt>
                <c:pt idx="3">
                  <c:v>60.12</c:v>
                </c:pt>
                <c:pt idx="4">
                  <c:v>60.34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81.99</c:v>
                </c:pt>
                <c:pt idx="1">
                  <c:v>83.2</c:v>
                </c:pt>
                <c:pt idx="2">
                  <c:v>82.57</c:v>
                </c:pt>
                <c:pt idx="3">
                  <c:v>83.59</c:v>
                </c:pt>
                <c:pt idx="4">
                  <c:v>83.62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87.28</c:v>
                </c:pt>
                <c:pt idx="1">
                  <c:v>84.8</c:v>
                </c:pt>
                <c:pt idx="2">
                  <c:v>84.6</c:v>
                </c:pt>
                <c:pt idx="3">
                  <c:v>84.24</c:v>
                </c:pt>
                <c:pt idx="4">
                  <c:v>84.19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115.1</c:v>
                </c:pt>
                <c:pt idx="1">
                  <c:v>114.27</c:v>
                </c:pt>
                <c:pt idx="2">
                  <c:v>113.68</c:v>
                </c:pt>
                <c:pt idx="3">
                  <c:v>114.91</c:v>
                </c:pt>
                <c:pt idx="4">
                  <c:v>106.37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112.15</c:v>
                </c:pt>
                <c:pt idx="1">
                  <c:v>110.66</c:v>
                </c:pt>
                <c:pt idx="2">
                  <c:v>109.01</c:v>
                </c:pt>
                <c:pt idx="3">
                  <c:v>108.83</c:v>
                </c:pt>
                <c:pt idx="4">
                  <c:v>109.23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50.48</c:v>
                </c:pt>
                <c:pt idx="1">
                  <c:v>50.76</c:v>
                </c:pt>
                <c:pt idx="2">
                  <c:v>51.06</c:v>
                </c:pt>
                <c:pt idx="3">
                  <c:v>52.14</c:v>
                </c:pt>
                <c:pt idx="4">
                  <c:v>51.55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46.94</c:v>
                </c:pt>
                <c:pt idx="1">
                  <c:v>47.66</c:v>
                </c:pt>
                <c:pt idx="2">
                  <c:v>48.17</c:v>
                </c:pt>
                <c:pt idx="3">
                  <c:v>48.83</c:v>
                </c:pt>
                <c:pt idx="4">
                  <c:v>49.96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20.95</c:v>
                </c:pt>
                <c:pt idx="1">
                  <c:v>20.96</c:v>
                </c:pt>
                <c:pt idx="2">
                  <c:v>20.77</c:v>
                </c:pt>
                <c:pt idx="3">
                  <c:v>20.81</c:v>
                </c:pt>
                <c:pt idx="4">
                  <c:v>20.98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14.48</c:v>
                </c:pt>
                <c:pt idx="1">
                  <c:v>15.1</c:v>
                </c:pt>
                <c:pt idx="2">
                  <c:v>17.12</c:v>
                </c:pt>
                <c:pt idx="3">
                  <c:v>18.18</c:v>
                </c:pt>
                <c:pt idx="4">
                  <c:v>19.32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c:v>
                </c:pt>
                <c:pt idx="1">
                  <c:v>2.74</c:v>
                </c:pt>
                <c:pt idx="2">
                  <c:v>3.7</c:v>
                </c:pt>
                <c:pt idx="3">
                  <c:v>4.34</c:v>
                </c:pt>
                <c:pt idx="4">
                  <c:v>4.6900000000000004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226.26</c:v>
                </c:pt>
                <c:pt idx="1">
                  <c:v>187.58</c:v>
                </c:pt>
                <c:pt idx="2">
                  <c:v>248.37</c:v>
                </c:pt>
                <c:pt idx="3">
                  <c:v>217.7</c:v>
                </c:pt>
                <c:pt idx="4">
                  <c:v>295.16000000000003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355.5</c:v>
                </c:pt>
                <c:pt idx="1">
                  <c:v>366.03</c:v>
                </c:pt>
                <c:pt idx="2">
                  <c:v>365.18</c:v>
                </c:pt>
                <c:pt idx="3">
                  <c:v>327.77</c:v>
                </c:pt>
                <c:pt idx="4">
                  <c:v>338.02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389.55</c:v>
                </c:pt>
                <c:pt idx="1">
                  <c:v>376.39</c:v>
                </c:pt>
                <c:pt idx="2">
                  <c:v>379.3</c:v>
                </c:pt>
                <c:pt idx="3">
                  <c:v>395.01</c:v>
                </c:pt>
                <c:pt idx="4">
                  <c:v>412.55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312.58</c:v>
                </c:pt>
                <c:pt idx="1">
                  <c:v>370.12</c:v>
                </c:pt>
                <c:pt idx="2">
                  <c:v>371.65</c:v>
                </c:pt>
                <c:pt idx="3">
                  <c:v>397.1</c:v>
                </c:pt>
                <c:pt idx="4">
                  <c:v>379.91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113.12</c:v>
                </c:pt>
                <c:pt idx="1">
                  <c:v>111.46</c:v>
                </c:pt>
                <c:pt idx="2">
                  <c:v>111.08</c:v>
                </c:pt>
                <c:pt idx="3">
                  <c:v>112.52</c:v>
                </c:pt>
                <c:pt idx="4">
                  <c:v>104.2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104.57</c:v>
                </c:pt>
                <c:pt idx="1">
                  <c:v>100.42</c:v>
                </c:pt>
                <c:pt idx="2">
                  <c:v>98.77</c:v>
                </c:pt>
                <c:pt idx="3">
                  <c:v>95.79</c:v>
                </c:pt>
                <c:pt idx="4">
                  <c:v>98.3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252.8</c:v>
                </c:pt>
                <c:pt idx="1">
                  <c:v>257.83999999999997</c:v>
                </c:pt>
                <c:pt idx="2">
                  <c:v>259.23</c:v>
                </c:pt>
                <c:pt idx="3">
                  <c:v>255.07</c:v>
                </c:pt>
                <c:pt idx="4">
                  <c:v>276.57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165.47</c:v>
                </c:pt>
                <c:pt idx="1">
                  <c:v>171.67</c:v>
                </c:pt>
                <c:pt idx="2">
                  <c:v>173.67</c:v>
                </c:pt>
                <c:pt idx="3">
                  <c:v>171.13</c:v>
                </c:pt>
                <c:pt idx="4">
                  <c:v>173.7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Y37" zoomScale="80" zoomScaleNormal="8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2"/>
      <c r="P7" s="25" t="s">
        <v>6</v>
      </c>
      <c r="Q7" s="25"/>
      <c r="R7" s="25"/>
      <c r="S7" s="25"/>
      <c r="T7" s="25"/>
      <c r="U7" s="25"/>
      <c r="V7" s="25"/>
      <c r="W7" s="25" t="s">
        <v>14</v>
      </c>
      <c r="X7" s="25"/>
      <c r="Y7" s="25"/>
      <c r="Z7" s="25"/>
      <c r="AA7" s="25"/>
      <c r="AB7" s="25"/>
      <c r="AC7" s="25"/>
      <c r="AD7" s="25" t="s">
        <v>5</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52432</v>
      </c>
      <c r="AM8" s="29"/>
      <c r="AN8" s="29"/>
      <c r="AO8" s="29"/>
      <c r="AP8" s="29"/>
      <c r="AQ8" s="29"/>
      <c r="AR8" s="29"/>
      <c r="AS8" s="29"/>
      <c r="AT8" s="7">
        <f>データ!$S$6</f>
        <v>404.2</v>
      </c>
      <c r="AU8" s="15"/>
      <c r="AV8" s="15"/>
      <c r="AW8" s="15"/>
      <c r="AX8" s="15"/>
      <c r="AY8" s="15"/>
      <c r="AZ8" s="15"/>
      <c r="BA8" s="15"/>
      <c r="BB8" s="27">
        <f>データ!$T$6</f>
        <v>129.72</v>
      </c>
      <c r="BC8" s="27"/>
      <c r="BD8" s="27"/>
      <c r="BE8" s="27"/>
      <c r="BF8" s="27"/>
      <c r="BG8" s="27"/>
      <c r="BH8" s="27"/>
      <c r="BI8" s="27"/>
      <c r="BJ8" s="3"/>
      <c r="BK8" s="3"/>
      <c r="BL8" s="36" t="s">
        <v>12</v>
      </c>
      <c r="BM8" s="47"/>
      <c r="BN8" s="55" t="s">
        <v>21</v>
      </c>
      <c r="BO8" s="55"/>
      <c r="BP8" s="55"/>
      <c r="BQ8" s="55"/>
      <c r="BR8" s="55"/>
      <c r="BS8" s="55"/>
      <c r="BT8" s="55"/>
      <c r="BU8" s="55"/>
      <c r="BV8" s="55"/>
      <c r="BW8" s="55"/>
      <c r="BX8" s="55"/>
      <c r="BY8" s="59"/>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16</v>
      </c>
      <c r="BC9" s="25"/>
      <c r="BD9" s="25"/>
      <c r="BE9" s="25"/>
      <c r="BF9" s="25"/>
      <c r="BG9" s="25"/>
      <c r="BH9" s="25"/>
      <c r="BI9" s="25"/>
      <c r="BJ9" s="3"/>
      <c r="BK9" s="3"/>
      <c r="BL9" s="37" t="s">
        <v>33</v>
      </c>
      <c r="BM9" s="48"/>
      <c r="BN9" s="56" t="s">
        <v>35</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55.45</v>
      </c>
      <c r="J10" s="15"/>
      <c r="K10" s="15"/>
      <c r="L10" s="15"/>
      <c r="M10" s="15"/>
      <c r="N10" s="15"/>
      <c r="O10" s="24"/>
      <c r="P10" s="27">
        <f>データ!$P$6</f>
        <v>94.74</v>
      </c>
      <c r="Q10" s="27"/>
      <c r="R10" s="27"/>
      <c r="S10" s="27"/>
      <c r="T10" s="27"/>
      <c r="U10" s="27"/>
      <c r="V10" s="27"/>
      <c r="W10" s="29">
        <f>データ!$Q$6</f>
        <v>4200</v>
      </c>
      <c r="X10" s="29"/>
      <c r="Y10" s="29"/>
      <c r="Z10" s="29"/>
      <c r="AA10" s="29"/>
      <c r="AB10" s="29"/>
      <c r="AC10" s="29"/>
      <c r="AD10" s="2"/>
      <c r="AE10" s="2"/>
      <c r="AF10" s="2"/>
      <c r="AG10" s="2"/>
      <c r="AH10" s="2"/>
      <c r="AI10" s="2"/>
      <c r="AJ10" s="2"/>
      <c r="AK10" s="2"/>
      <c r="AL10" s="29">
        <f>データ!$U$6</f>
        <v>47560</v>
      </c>
      <c r="AM10" s="29"/>
      <c r="AN10" s="29"/>
      <c r="AO10" s="29"/>
      <c r="AP10" s="29"/>
      <c r="AQ10" s="29"/>
      <c r="AR10" s="29"/>
      <c r="AS10" s="29"/>
      <c r="AT10" s="7">
        <f>データ!$V$6</f>
        <v>292.58</v>
      </c>
      <c r="AU10" s="15"/>
      <c r="AV10" s="15"/>
      <c r="AW10" s="15"/>
      <c r="AX10" s="15"/>
      <c r="AY10" s="15"/>
      <c r="AZ10" s="15"/>
      <c r="BA10" s="15"/>
      <c r="BB10" s="27">
        <f>データ!$W$6</f>
        <v>162.55000000000001</v>
      </c>
      <c r="BC10" s="27"/>
      <c r="BD10" s="27"/>
      <c r="BE10" s="27"/>
      <c r="BF10" s="27"/>
      <c r="BG10" s="27"/>
      <c r="BH10" s="27"/>
      <c r="BI10" s="27"/>
      <c r="BJ10" s="2"/>
      <c r="BK10" s="2"/>
      <c r="BL10" s="38" t="s">
        <v>37</v>
      </c>
      <c r="BM10" s="49"/>
      <c r="BN10" s="57" t="s">
        <v>4</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111</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109</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2"/>
      <c r="BN66" s="52"/>
      <c r="BO66" s="52"/>
      <c r="BP66" s="52"/>
      <c r="BQ66" s="52"/>
      <c r="BR66" s="52"/>
      <c r="BS66" s="52"/>
      <c r="BT66" s="52"/>
      <c r="BU66" s="52"/>
      <c r="BV66" s="52"/>
      <c r="BW66" s="52"/>
      <c r="BX66" s="52"/>
      <c r="BY66" s="52"/>
      <c r="BZ66" s="6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2"/>
      <c r="BN67" s="52"/>
      <c r="BO67" s="52"/>
      <c r="BP67" s="52"/>
      <c r="BQ67" s="52"/>
      <c r="BR67" s="52"/>
      <c r="BS67" s="52"/>
      <c r="BT67" s="52"/>
      <c r="BU67" s="52"/>
      <c r="BV67" s="52"/>
      <c r="BW67" s="52"/>
      <c r="BX67" s="52"/>
      <c r="BY67" s="52"/>
      <c r="BZ67" s="6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2"/>
      <c r="BN68" s="52"/>
      <c r="BO68" s="52"/>
      <c r="BP68" s="52"/>
      <c r="BQ68" s="52"/>
      <c r="BR68" s="52"/>
      <c r="BS68" s="52"/>
      <c r="BT68" s="52"/>
      <c r="BU68" s="52"/>
      <c r="BV68" s="52"/>
      <c r="BW68" s="52"/>
      <c r="BX68" s="52"/>
      <c r="BY68" s="52"/>
      <c r="BZ68" s="6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2"/>
      <c r="BN69" s="52"/>
      <c r="BO69" s="52"/>
      <c r="BP69" s="52"/>
      <c r="BQ69" s="52"/>
      <c r="BR69" s="52"/>
      <c r="BS69" s="52"/>
      <c r="BT69" s="52"/>
      <c r="BU69" s="52"/>
      <c r="BV69" s="52"/>
      <c r="BW69" s="52"/>
      <c r="BX69" s="52"/>
      <c r="BY69" s="52"/>
      <c r="BZ69" s="6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2"/>
      <c r="BN70" s="52"/>
      <c r="BO70" s="52"/>
      <c r="BP70" s="52"/>
      <c r="BQ70" s="52"/>
      <c r="BR70" s="52"/>
      <c r="BS70" s="52"/>
      <c r="BT70" s="52"/>
      <c r="BU70" s="52"/>
      <c r="BV70" s="52"/>
      <c r="BW70" s="52"/>
      <c r="BX70" s="52"/>
      <c r="BY70" s="52"/>
      <c r="BZ70" s="6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2"/>
      <c r="BN71" s="52"/>
      <c r="BO71" s="52"/>
      <c r="BP71" s="52"/>
      <c r="BQ71" s="52"/>
      <c r="BR71" s="52"/>
      <c r="BS71" s="52"/>
      <c r="BT71" s="52"/>
      <c r="BU71" s="52"/>
      <c r="BV71" s="52"/>
      <c r="BW71" s="52"/>
      <c r="BX71" s="52"/>
      <c r="BY71" s="52"/>
      <c r="BZ71" s="6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2"/>
      <c r="BN72" s="52"/>
      <c r="BO72" s="52"/>
      <c r="BP72" s="52"/>
      <c r="BQ72" s="52"/>
      <c r="BR72" s="52"/>
      <c r="BS72" s="52"/>
      <c r="BT72" s="52"/>
      <c r="BU72" s="52"/>
      <c r="BV72" s="52"/>
      <c r="BW72" s="52"/>
      <c r="BX72" s="52"/>
      <c r="BY72" s="52"/>
      <c r="BZ72" s="6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2"/>
      <c r="BN73" s="52"/>
      <c r="BO73" s="52"/>
      <c r="BP73" s="52"/>
      <c r="BQ73" s="52"/>
      <c r="BR73" s="52"/>
      <c r="BS73" s="52"/>
      <c r="BT73" s="52"/>
      <c r="BU73" s="52"/>
      <c r="BV73" s="52"/>
      <c r="BW73" s="52"/>
      <c r="BX73" s="52"/>
      <c r="BY73" s="52"/>
      <c r="BZ73" s="6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2"/>
      <c r="BN74" s="52"/>
      <c r="BO74" s="52"/>
      <c r="BP74" s="52"/>
      <c r="BQ74" s="52"/>
      <c r="BR74" s="52"/>
      <c r="BS74" s="52"/>
      <c r="BT74" s="52"/>
      <c r="BU74" s="52"/>
      <c r="BV74" s="52"/>
      <c r="BW74" s="52"/>
      <c r="BX74" s="52"/>
      <c r="BY74" s="52"/>
      <c r="BZ74" s="6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2"/>
      <c r="BN75" s="52"/>
      <c r="BO75" s="52"/>
      <c r="BP75" s="52"/>
      <c r="BQ75" s="52"/>
      <c r="BR75" s="52"/>
      <c r="BS75" s="52"/>
      <c r="BT75" s="52"/>
      <c r="BU75" s="52"/>
      <c r="BV75" s="52"/>
      <c r="BW75" s="52"/>
      <c r="BX75" s="52"/>
      <c r="BY75" s="52"/>
      <c r="BZ75" s="6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2"/>
      <c r="BN76" s="52"/>
      <c r="BO76" s="52"/>
      <c r="BP76" s="52"/>
      <c r="BQ76" s="52"/>
      <c r="BR76" s="52"/>
      <c r="BS76" s="52"/>
      <c r="BT76" s="52"/>
      <c r="BU76" s="52"/>
      <c r="BV76" s="52"/>
      <c r="BW76" s="52"/>
      <c r="BX76" s="52"/>
      <c r="BY76" s="52"/>
      <c r="BZ76" s="6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2"/>
      <c r="BN77" s="52"/>
      <c r="BO77" s="52"/>
      <c r="BP77" s="52"/>
      <c r="BQ77" s="52"/>
      <c r="BR77" s="52"/>
      <c r="BS77" s="52"/>
      <c r="BT77" s="52"/>
      <c r="BU77" s="52"/>
      <c r="BV77" s="52"/>
      <c r="BW77" s="52"/>
      <c r="BX77" s="52"/>
      <c r="BY77" s="52"/>
      <c r="BZ77" s="6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2"/>
      <c r="BN78" s="52"/>
      <c r="BO78" s="52"/>
      <c r="BP78" s="52"/>
      <c r="BQ78" s="52"/>
      <c r="BR78" s="52"/>
      <c r="BS78" s="52"/>
      <c r="BT78" s="52"/>
      <c r="BU78" s="52"/>
      <c r="BV78" s="52"/>
      <c r="BW78" s="52"/>
      <c r="BX78" s="52"/>
      <c r="BY78" s="52"/>
      <c r="BZ78" s="64"/>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2"/>
      <c r="BN79" s="52"/>
      <c r="BO79" s="52"/>
      <c r="BP79" s="52"/>
      <c r="BQ79" s="52"/>
      <c r="BR79" s="52"/>
      <c r="BS79" s="52"/>
      <c r="BT79" s="52"/>
      <c r="BU79" s="52"/>
      <c r="BV79" s="52"/>
      <c r="BW79" s="52"/>
      <c r="BX79" s="52"/>
      <c r="BY79" s="52"/>
      <c r="BZ79" s="64"/>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2"/>
      <c r="BN80" s="52"/>
      <c r="BO80" s="52"/>
      <c r="BP80" s="52"/>
      <c r="BQ80" s="52"/>
      <c r="BR80" s="52"/>
      <c r="BS80" s="52"/>
      <c r="BT80" s="52"/>
      <c r="BU80" s="52"/>
      <c r="BV80" s="52"/>
      <c r="BW80" s="52"/>
      <c r="BX80" s="52"/>
      <c r="BY80" s="52"/>
      <c r="BZ80" s="64"/>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2"/>
      <c r="BN81" s="52"/>
      <c r="BO81" s="52"/>
      <c r="BP81" s="52"/>
      <c r="BQ81" s="52"/>
      <c r="BR81" s="52"/>
      <c r="BS81" s="52"/>
      <c r="BT81" s="52"/>
      <c r="BU81" s="52"/>
      <c r="BV81" s="52"/>
      <c r="BW81" s="52"/>
      <c r="BX81" s="52"/>
      <c r="BY81" s="52"/>
      <c r="BZ81" s="64"/>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44</v>
      </c>
      <c r="C84" s="12"/>
      <c r="D84" s="12"/>
      <c r="E84" s="12" t="s">
        <v>46</v>
      </c>
      <c r="F84" s="12" t="s">
        <v>48</v>
      </c>
      <c r="G84" s="12" t="s">
        <v>49</v>
      </c>
      <c r="H84" s="12" t="s">
        <v>42</v>
      </c>
      <c r="I84" s="12" t="s">
        <v>8</v>
      </c>
      <c r="J84" s="12" t="s">
        <v>30</v>
      </c>
      <c r="K84" s="12" t="s">
        <v>50</v>
      </c>
      <c r="L84" s="12" t="s">
        <v>52</v>
      </c>
      <c r="M84" s="12" t="s">
        <v>34</v>
      </c>
      <c r="N84" s="12" t="s">
        <v>54</v>
      </c>
      <c r="O84" s="12" t="s">
        <v>56</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l0a3fCwLhiRkwWFFhILQs/+K7ARrlOSKrVMWE9nx1Y1TQU2epzWUktBKwM1Ca4OdmEWeqw0Y7Yclx1iNfS2tmw==" saltValue="IhOdIilTEj3FocA0LHaOx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77"/>
      <c r="F1" s="77"/>
      <c r="G1" s="77"/>
      <c r="H1" s="77"/>
      <c r="I1" s="77"/>
      <c r="J1" s="77"/>
      <c r="K1" s="77"/>
      <c r="L1" s="77"/>
      <c r="M1" s="77"/>
      <c r="N1" s="77"/>
      <c r="O1" s="77"/>
      <c r="P1" s="77"/>
      <c r="Q1" s="77"/>
      <c r="R1" s="77"/>
      <c r="S1" s="77"/>
      <c r="T1" s="77"/>
      <c r="U1" s="77"/>
      <c r="V1" s="77"/>
      <c r="W1" s="77"/>
      <c r="X1" s="77">
        <v>1</v>
      </c>
      <c r="Y1" s="77">
        <v>1</v>
      </c>
      <c r="Z1" s="77">
        <v>1</v>
      </c>
      <c r="AA1" s="77">
        <v>1</v>
      </c>
      <c r="AB1" s="77">
        <v>1</v>
      </c>
      <c r="AC1" s="77">
        <v>1</v>
      </c>
      <c r="AD1" s="77">
        <v>1</v>
      </c>
      <c r="AE1" s="77">
        <v>1</v>
      </c>
      <c r="AF1" s="77">
        <v>1</v>
      </c>
      <c r="AG1" s="77">
        <v>1</v>
      </c>
      <c r="AH1" s="77"/>
      <c r="AI1" s="77">
        <v>1</v>
      </c>
      <c r="AJ1" s="77">
        <v>1</v>
      </c>
      <c r="AK1" s="77">
        <v>1</v>
      </c>
      <c r="AL1" s="77">
        <v>1</v>
      </c>
      <c r="AM1" s="77">
        <v>1</v>
      </c>
      <c r="AN1" s="77">
        <v>1</v>
      </c>
      <c r="AO1" s="77">
        <v>1</v>
      </c>
      <c r="AP1" s="77">
        <v>1</v>
      </c>
      <c r="AQ1" s="77">
        <v>1</v>
      </c>
      <c r="AR1" s="77">
        <v>1</v>
      </c>
      <c r="AS1" s="77"/>
      <c r="AT1" s="77">
        <v>1</v>
      </c>
      <c r="AU1" s="77">
        <v>1</v>
      </c>
      <c r="AV1" s="77">
        <v>1</v>
      </c>
      <c r="AW1" s="77">
        <v>1</v>
      </c>
      <c r="AX1" s="77">
        <v>1</v>
      </c>
      <c r="AY1" s="77">
        <v>1</v>
      </c>
      <c r="AZ1" s="77">
        <v>1</v>
      </c>
      <c r="BA1" s="77">
        <v>1</v>
      </c>
      <c r="BB1" s="77">
        <v>1</v>
      </c>
      <c r="BC1" s="77">
        <v>1</v>
      </c>
      <c r="BD1" s="77"/>
      <c r="BE1" s="77">
        <v>1</v>
      </c>
      <c r="BF1" s="77">
        <v>1</v>
      </c>
      <c r="BG1" s="77">
        <v>1</v>
      </c>
      <c r="BH1" s="77">
        <v>1</v>
      </c>
      <c r="BI1" s="77">
        <v>1</v>
      </c>
      <c r="BJ1" s="77">
        <v>1</v>
      </c>
      <c r="BK1" s="77">
        <v>1</v>
      </c>
      <c r="BL1" s="77">
        <v>1</v>
      </c>
      <c r="BM1" s="77">
        <v>1</v>
      </c>
      <c r="BN1" s="77">
        <v>1</v>
      </c>
      <c r="BO1" s="77"/>
      <c r="BP1" s="77">
        <v>1</v>
      </c>
      <c r="BQ1" s="77">
        <v>1</v>
      </c>
      <c r="BR1" s="77">
        <v>1</v>
      </c>
      <c r="BS1" s="77">
        <v>1</v>
      </c>
      <c r="BT1" s="77">
        <v>1</v>
      </c>
      <c r="BU1" s="77">
        <v>1</v>
      </c>
      <c r="BV1" s="77">
        <v>1</v>
      </c>
      <c r="BW1" s="77">
        <v>1</v>
      </c>
      <c r="BX1" s="77">
        <v>1</v>
      </c>
      <c r="BY1" s="77">
        <v>1</v>
      </c>
      <c r="BZ1" s="77"/>
      <c r="CA1" s="77">
        <v>1</v>
      </c>
      <c r="CB1" s="77">
        <v>1</v>
      </c>
      <c r="CC1" s="77">
        <v>1</v>
      </c>
      <c r="CD1" s="77">
        <v>1</v>
      </c>
      <c r="CE1" s="77">
        <v>1</v>
      </c>
      <c r="CF1" s="77">
        <v>1</v>
      </c>
      <c r="CG1" s="77">
        <v>1</v>
      </c>
      <c r="CH1" s="77">
        <v>1</v>
      </c>
      <c r="CI1" s="77">
        <v>1</v>
      </c>
      <c r="CJ1" s="77">
        <v>1</v>
      </c>
      <c r="CK1" s="77"/>
      <c r="CL1" s="77">
        <v>1</v>
      </c>
      <c r="CM1" s="77">
        <v>1</v>
      </c>
      <c r="CN1" s="77">
        <v>1</v>
      </c>
      <c r="CO1" s="77">
        <v>1</v>
      </c>
      <c r="CP1" s="77">
        <v>1</v>
      </c>
      <c r="CQ1" s="77">
        <v>1</v>
      </c>
      <c r="CR1" s="77">
        <v>1</v>
      </c>
      <c r="CS1" s="77">
        <v>1</v>
      </c>
      <c r="CT1" s="77">
        <v>1</v>
      </c>
      <c r="CU1" s="77">
        <v>1</v>
      </c>
      <c r="CV1" s="77"/>
      <c r="CW1" s="77">
        <v>1</v>
      </c>
      <c r="CX1" s="77">
        <v>1</v>
      </c>
      <c r="CY1" s="77">
        <v>1</v>
      </c>
      <c r="CZ1" s="77">
        <v>1</v>
      </c>
      <c r="DA1" s="77">
        <v>1</v>
      </c>
      <c r="DB1" s="77">
        <v>1</v>
      </c>
      <c r="DC1" s="77">
        <v>1</v>
      </c>
      <c r="DD1" s="77">
        <v>1</v>
      </c>
      <c r="DE1" s="77">
        <v>1</v>
      </c>
      <c r="DF1" s="77">
        <v>1</v>
      </c>
      <c r="DG1" s="77"/>
      <c r="DH1" s="77">
        <v>1</v>
      </c>
      <c r="DI1" s="77">
        <v>1</v>
      </c>
      <c r="DJ1" s="77">
        <v>1</v>
      </c>
      <c r="DK1" s="77">
        <v>1</v>
      </c>
      <c r="DL1" s="77">
        <v>1</v>
      </c>
      <c r="DM1" s="77">
        <v>1</v>
      </c>
      <c r="DN1" s="77">
        <v>1</v>
      </c>
      <c r="DO1" s="77">
        <v>1</v>
      </c>
      <c r="DP1" s="77">
        <v>1</v>
      </c>
      <c r="DQ1" s="77">
        <v>1</v>
      </c>
      <c r="DR1" s="77"/>
      <c r="DS1" s="77">
        <v>1</v>
      </c>
      <c r="DT1" s="77">
        <v>1</v>
      </c>
      <c r="DU1" s="77">
        <v>1</v>
      </c>
      <c r="DV1" s="77">
        <v>1</v>
      </c>
      <c r="DW1" s="77">
        <v>1</v>
      </c>
      <c r="DX1" s="77">
        <v>1</v>
      </c>
      <c r="DY1" s="77">
        <v>1</v>
      </c>
      <c r="DZ1" s="77">
        <v>1</v>
      </c>
      <c r="EA1" s="77">
        <v>1</v>
      </c>
      <c r="EB1" s="77">
        <v>1</v>
      </c>
      <c r="EC1" s="77"/>
      <c r="ED1" s="77">
        <v>1</v>
      </c>
      <c r="EE1" s="77">
        <v>1</v>
      </c>
      <c r="EF1" s="77">
        <v>1</v>
      </c>
      <c r="EG1" s="77">
        <v>1</v>
      </c>
      <c r="EH1" s="77">
        <v>1</v>
      </c>
      <c r="EI1" s="77">
        <v>1</v>
      </c>
      <c r="EJ1" s="77">
        <v>1</v>
      </c>
      <c r="EK1" s="77">
        <v>1</v>
      </c>
      <c r="EL1" s="77">
        <v>1</v>
      </c>
      <c r="EM1" s="77">
        <v>1</v>
      </c>
      <c r="EN1" s="77"/>
    </row>
    <row r="2" spans="1:144">
      <c r="A2" s="68" t="s">
        <v>57</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20</v>
      </c>
      <c r="B3" s="70" t="s">
        <v>51</v>
      </c>
      <c r="C3" s="70" t="s">
        <v>59</v>
      </c>
      <c r="D3" s="70" t="s">
        <v>60</v>
      </c>
      <c r="E3" s="70" t="s">
        <v>3</v>
      </c>
      <c r="F3" s="70" t="s">
        <v>2</v>
      </c>
      <c r="G3" s="70" t="s">
        <v>26</v>
      </c>
      <c r="H3" s="78" t="s">
        <v>31</v>
      </c>
      <c r="I3" s="81"/>
      <c r="J3" s="81"/>
      <c r="K3" s="81"/>
      <c r="L3" s="81"/>
      <c r="M3" s="81"/>
      <c r="N3" s="81"/>
      <c r="O3" s="81"/>
      <c r="P3" s="81"/>
      <c r="Q3" s="81"/>
      <c r="R3" s="81"/>
      <c r="S3" s="81"/>
      <c r="T3" s="81"/>
      <c r="U3" s="81"/>
      <c r="V3" s="81"/>
      <c r="W3" s="85"/>
      <c r="X3" s="87" t="s">
        <v>55</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10</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68" t="s">
        <v>61</v>
      </c>
      <c r="B4" s="71"/>
      <c r="C4" s="71"/>
      <c r="D4" s="71"/>
      <c r="E4" s="71"/>
      <c r="F4" s="71"/>
      <c r="G4" s="71"/>
      <c r="H4" s="79"/>
      <c r="I4" s="82"/>
      <c r="J4" s="82"/>
      <c r="K4" s="82"/>
      <c r="L4" s="82"/>
      <c r="M4" s="82"/>
      <c r="N4" s="82"/>
      <c r="O4" s="82"/>
      <c r="P4" s="82"/>
      <c r="Q4" s="82"/>
      <c r="R4" s="82"/>
      <c r="S4" s="82"/>
      <c r="T4" s="82"/>
      <c r="U4" s="82"/>
      <c r="V4" s="82"/>
      <c r="W4" s="86"/>
      <c r="X4" s="88" t="s">
        <v>53</v>
      </c>
      <c r="Y4" s="88"/>
      <c r="Z4" s="88"/>
      <c r="AA4" s="88"/>
      <c r="AB4" s="88"/>
      <c r="AC4" s="88"/>
      <c r="AD4" s="88"/>
      <c r="AE4" s="88"/>
      <c r="AF4" s="88"/>
      <c r="AG4" s="88"/>
      <c r="AH4" s="88"/>
      <c r="AI4" s="88" t="s">
        <v>45</v>
      </c>
      <c r="AJ4" s="88"/>
      <c r="AK4" s="88"/>
      <c r="AL4" s="88"/>
      <c r="AM4" s="88"/>
      <c r="AN4" s="88"/>
      <c r="AO4" s="88"/>
      <c r="AP4" s="88"/>
      <c r="AQ4" s="88"/>
      <c r="AR4" s="88"/>
      <c r="AS4" s="88"/>
      <c r="AT4" s="88" t="s">
        <v>39</v>
      </c>
      <c r="AU4" s="88"/>
      <c r="AV4" s="88"/>
      <c r="AW4" s="88"/>
      <c r="AX4" s="88"/>
      <c r="AY4" s="88"/>
      <c r="AZ4" s="88"/>
      <c r="BA4" s="88"/>
      <c r="BB4" s="88"/>
      <c r="BC4" s="88"/>
      <c r="BD4" s="88"/>
      <c r="BE4" s="88" t="s">
        <v>63</v>
      </c>
      <c r="BF4" s="88"/>
      <c r="BG4" s="88"/>
      <c r="BH4" s="88"/>
      <c r="BI4" s="88"/>
      <c r="BJ4" s="88"/>
      <c r="BK4" s="88"/>
      <c r="BL4" s="88"/>
      <c r="BM4" s="88"/>
      <c r="BN4" s="88"/>
      <c r="BO4" s="88"/>
      <c r="BP4" s="88" t="s">
        <v>36</v>
      </c>
      <c r="BQ4" s="88"/>
      <c r="BR4" s="88"/>
      <c r="BS4" s="88"/>
      <c r="BT4" s="88"/>
      <c r="BU4" s="88"/>
      <c r="BV4" s="88"/>
      <c r="BW4" s="88"/>
      <c r="BX4" s="88"/>
      <c r="BY4" s="88"/>
      <c r="BZ4" s="88"/>
      <c r="CA4" s="88" t="s">
        <v>64</v>
      </c>
      <c r="CB4" s="88"/>
      <c r="CC4" s="88"/>
      <c r="CD4" s="88"/>
      <c r="CE4" s="88"/>
      <c r="CF4" s="88"/>
      <c r="CG4" s="88"/>
      <c r="CH4" s="88"/>
      <c r="CI4" s="88"/>
      <c r="CJ4" s="88"/>
      <c r="CK4" s="88"/>
      <c r="CL4" s="88" t="s">
        <v>66</v>
      </c>
      <c r="CM4" s="88"/>
      <c r="CN4" s="88"/>
      <c r="CO4" s="88"/>
      <c r="CP4" s="88"/>
      <c r="CQ4" s="88"/>
      <c r="CR4" s="88"/>
      <c r="CS4" s="88"/>
      <c r="CT4" s="88"/>
      <c r="CU4" s="88"/>
      <c r="CV4" s="88"/>
      <c r="CW4" s="88" t="s">
        <v>67</v>
      </c>
      <c r="CX4" s="88"/>
      <c r="CY4" s="88"/>
      <c r="CZ4" s="88"/>
      <c r="DA4" s="88"/>
      <c r="DB4" s="88"/>
      <c r="DC4" s="88"/>
      <c r="DD4" s="88"/>
      <c r="DE4" s="88"/>
      <c r="DF4" s="88"/>
      <c r="DG4" s="88"/>
      <c r="DH4" s="88" t="s">
        <v>68</v>
      </c>
      <c r="DI4" s="88"/>
      <c r="DJ4" s="88"/>
      <c r="DK4" s="88"/>
      <c r="DL4" s="88"/>
      <c r="DM4" s="88"/>
      <c r="DN4" s="88"/>
      <c r="DO4" s="88"/>
      <c r="DP4" s="88"/>
      <c r="DQ4" s="88"/>
      <c r="DR4" s="88"/>
      <c r="DS4" s="88" t="s">
        <v>62</v>
      </c>
      <c r="DT4" s="88"/>
      <c r="DU4" s="88"/>
      <c r="DV4" s="88"/>
      <c r="DW4" s="88"/>
      <c r="DX4" s="88"/>
      <c r="DY4" s="88"/>
      <c r="DZ4" s="88"/>
      <c r="EA4" s="88"/>
      <c r="EB4" s="88"/>
      <c r="EC4" s="88"/>
      <c r="ED4" s="88" t="s">
        <v>69</v>
      </c>
      <c r="EE4" s="88"/>
      <c r="EF4" s="88"/>
      <c r="EG4" s="88"/>
      <c r="EH4" s="88"/>
      <c r="EI4" s="88"/>
      <c r="EJ4" s="88"/>
      <c r="EK4" s="88"/>
      <c r="EL4" s="88"/>
      <c r="EM4" s="88"/>
      <c r="EN4" s="88"/>
    </row>
    <row r="5" spans="1:144">
      <c r="A5" s="68" t="s">
        <v>29</v>
      </c>
      <c r="B5" s="72"/>
      <c r="C5" s="72"/>
      <c r="D5" s="72"/>
      <c r="E5" s="72"/>
      <c r="F5" s="72"/>
      <c r="G5" s="72"/>
      <c r="H5" s="80" t="s">
        <v>58</v>
      </c>
      <c r="I5" s="80" t="s">
        <v>70</v>
      </c>
      <c r="J5" s="80" t="s">
        <v>71</v>
      </c>
      <c r="K5" s="80" t="s">
        <v>72</v>
      </c>
      <c r="L5" s="80" t="s">
        <v>73</v>
      </c>
      <c r="M5" s="80" t="s">
        <v>5</v>
      </c>
      <c r="N5" s="80" t="s">
        <v>74</v>
      </c>
      <c r="O5" s="80" t="s">
        <v>75</v>
      </c>
      <c r="P5" s="80" t="s">
        <v>76</v>
      </c>
      <c r="Q5" s="80" t="s">
        <v>77</v>
      </c>
      <c r="R5" s="80" t="s">
        <v>78</v>
      </c>
      <c r="S5" s="80" t="s">
        <v>79</v>
      </c>
      <c r="T5" s="80" t="s">
        <v>65</v>
      </c>
      <c r="U5" s="80" t="s">
        <v>80</v>
      </c>
      <c r="V5" s="80" t="s">
        <v>81</v>
      </c>
      <c r="W5" s="80" t="s">
        <v>82</v>
      </c>
      <c r="X5" s="80" t="s">
        <v>83</v>
      </c>
      <c r="Y5" s="80" t="s">
        <v>84</v>
      </c>
      <c r="Z5" s="80" t="s">
        <v>85</v>
      </c>
      <c r="AA5" s="80" t="s">
        <v>0</v>
      </c>
      <c r="AB5" s="80" t="s">
        <v>86</v>
      </c>
      <c r="AC5" s="80" t="s">
        <v>88</v>
      </c>
      <c r="AD5" s="80" t="s">
        <v>89</v>
      </c>
      <c r="AE5" s="80" t="s">
        <v>90</v>
      </c>
      <c r="AF5" s="80" t="s">
        <v>91</v>
      </c>
      <c r="AG5" s="80" t="s">
        <v>92</v>
      </c>
      <c r="AH5" s="80" t="s">
        <v>44</v>
      </c>
      <c r="AI5" s="80" t="s">
        <v>83</v>
      </c>
      <c r="AJ5" s="80" t="s">
        <v>84</v>
      </c>
      <c r="AK5" s="80" t="s">
        <v>85</v>
      </c>
      <c r="AL5" s="80" t="s">
        <v>0</v>
      </c>
      <c r="AM5" s="80" t="s">
        <v>86</v>
      </c>
      <c r="AN5" s="80" t="s">
        <v>88</v>
      </c>
      <c r="AO5" s="80" t="s">
        <v>89</v>
      </c>
      <c r="AP5" s="80" t="s">
        <v>90</v>
      </c>
      <c r="AQ5" s="80" t="s">
        <v>91</v>
      </c>
      <c r="AR5" s="80" t="s">
        <v>92</v>
      </c>
      <c r="AS5" s="80" t="s">
        <v>87</v>
      </c>
      <c r="AT5" s="80" t="s">
        <v>83</v>
      </c>
      <c r="AU5" s="80" t="s">
        <v>84</v>
      </c>
      <c r="AV5" s="80" t="s">
        <v>85</v>
      </c>
      <c r="AW5" s="80" t="s">
        <v>0</v>
      </c>
      <c r="AX5" s="80" t="s">
        <v>86</v>
      </c>
      <c r="AY5" s="80" t="s">
        <v>88</v>
      </c>
      <c r="AZ5" s="80" t="s">
        <v>89</v>
      </c>
      <c r="BA5" s="80" t="s">
        <v>90</v>
      </c>
      <c r="BB5" s="80" t="s">
        <v>91</v>
      </c>
      <c r="BC5" s="80" t="s">
        <v>92</v>
      </c>
      <c r="BD5" s="80" t="s">
        <v>87</v>
      </c>
      <c r="BE5" s="80" t="s">
        <v>83</v>
      </c>
      <c r="BF5" s="80" t="s">
        <v>84</v>
      </c>
      <c r="BG5" s="80" t="s">
        <v>85</v>
      </c>
      <c r="BH5" s="80" t="s">
        <v>0</v>
      </c>
      <c r="BI5" s="80" t="s">
        <v>86</v>
      </c>
      <c r="BJ5" s="80" t="s">
        <v>88</v>
      </c>
      <c r="BK5" s="80" t="s">
        <v>89</v>
      </c>
      <c r="BL5" s="80" t="s">
        <v>90</v>
      </c>
      <c r="BM5" s="80" t="s">
        <v>91</v>
      </c>
      <c r="BN5" s="80" t="s">
        <v>92</v>
      </c>
      <c r="BO5" s="80" t="s">
        <v>87</v>
      </c>
      <c r="BP5" s="80" t="s">
        <v>83</v>
      </c>
      <c r="BQ5" s="80" t="s">
        <v>84</v>
      </c>
      <c r="BR5" s="80" t="s">
        <v>85</v>
      </c>
      <c r="BS5" s="80" t="s">
        <v>0</v>
      </c>
      <c r="BT5" s="80" t="s">
        <v>86</v>
      </c>
      <c r="BU5" s="80" t="s">
        <v>88</v>
      </c>
      <c r="BV5" s="80" t="s">
        <v>89</v>
      </c>
      <c r="BW5" s="80" t="s">
        <v>90</v>
      </c>
      <c r="BX5" s="80" t="s">
        <v>91</v>
      </c>
      <c r="BY5" s="80" t="s">
        <v>92</v>
      </c>
      <c r="BZ5" s="80" t="s">
        <v>87</v>
      </c>
      <c r="CA5" s="80" t="s">
        <v>83</v>
      </c>
      <c r="CB5" s="80" t="s">
        <v>84</v>
      </c>
      <c r="CC5" s="80" t="s">
        <v>85</v>
      </c>
      <c r="CD5" s="80" t="s">
        <v>0</v>
      </c>
      <c r="CE5" s="80" t="s">
        <v>86</v>
      </c>
      <c r="CF5" s="80" t="s">
        <v>88</v>
      </c>
      <c r="CG5" s="80" t="s">
        <v>89</v>
      </c>
      <c r="CH5" s="80" t="s">
        <v>90</v>
      </c>
      <c r="CI5" s="80" t="s">
        <v>91</v>
      </c>
      <c r="CJ5" s="80" t="s">
        <v>92</v>
      </c>
      <c r="CK5" s="80" t="s">
        <v>87</v>
      </c>
      <c r="CL5" s="80" t="s">
        <v>83</v>
      </c>
      <c r="CM5" s="80" t="s">
        <v>84</v>
      </c>
      <c r="CN5" s="80" t="s">
        <v>85</v>
      </c>
      <c r="CO5" s="80" t="s">
        <v>0</v>
      </c>
      <c r="CP5" s="80" t="s">
        <v>86</v>
      </c>
      <c r="CQ5" s="80" t="s">
        <v>88</v>
      </c>
      <c r="CR5" s="80" t="s">
        <v>89</v>
      </c>
      <c r="CS5" s="80" t="s">
        <v>90</v>
      </c>
      <c r="CT5" s="80" t="s">
        <v>91</v>
      </c>
      <c r="CU5" s="80" t="s">
        <v>92</v>
      </c>
      <c r="CV5" s="80" t="s">
        <v>87</v>
      </c>
      <c r="CW5" s="80" t="s">
        <v>83</v>
      </c>
      <c r="CX5" s="80" t="s">
        <v>84</v>
      </c>
      <c r="CY5" s="80" t="s">
        <v>85</v>
      </c>
      <c r="CZ5" s="80" t="s">
        <v>0</v>
      </c>
      <c r="DA5" s="80" t="s">
        <v>86</v>
      </c>
      <c r="DB5" s="80" t="s">
        <v>88</v>
      </c>
      <c r="DC5" s="80" t="s">
        <v>89</v>
      </c>
      <c r="DD5" s="80" t="s">
        <v>90</v>
      </c>
      <c r="DE5" s="80" t="s">
        <v>91</v>
      </c>
      <c r="DF5" s="80" t="s">
        <v>92</v>
      </c>
      <c r="DG5" s="80" t="s">
        <v>87</v>
      </c>
      <c r="DH5" s="80" t="s">
        <v>83</v>
      </c>
      <c r="DI5" s="80" t="s">
        <v>84</v>
      </c>
      <c r="DJ5" s="80" t="s">
        <v>85</v>
      </c>
      <c r="DK5" s="80" t="s">
        <v>0</v>
      </c>
      <c r="DL5" s="80" t="s">
        <v>86</v>
      </c>
      <c r="DM5" s="80" t="s">
        <v>88</v>
      </c>
      <c r="DN5" s="80" t="s">
        <v>89</v>
      </c>
      <c r="DO5" s="80" t="s">
        <v>90</v>
      </c>
      <c r="DP5" s="80" t="s">
        <v>91</v>
      </c>
      <c r="DQ5" s="80" t="s">
        <v>92</v>
      </c>
      <c r="DR5" s="80" t="s">
        <v>87</v>
      </c>
      <c r="DS5" s="80" t="s">
        <v>83</v>
      </c>
      <c r="DT5" s="80" t="s">
        <v>84</v>
      </c>
      <c r="DU5" s="80" t="s">
        <v>85</v>
      </c>
      <c r="DV5" s="80" t="s">
        <v>0</v>
      </c>
      <c r="DW5" s="80" t="s">
        <v>86</v>
      </c>
      <c r="DX5" s="80" t="s">
        <v>88</v>
      </c>
      <c r="DY5" s="80" t="s">
        <v>89</v>
      </c>
      <c r="DZ5" s="80" t="s">
        <v>90</v>
      </c>
      <c r="EA5" s="80" t="s">
        <v>91</v>
      </c>
      <c r="EB5" s="80" t="s">
        <v>92</v>
      </c>
      <c r="EC5" s="80" t="s">
        <v>87</v>
      </c>
      <c r="ED5" s="80" t="s">
        <v>83</v>
      </c>
      <c r="EE5" s="80" t="s">
        <v>84</v>
      </c>
      <c r="EF5" s="80" t="s">
        <v>85</v>
      </c>
      <c r="EG5" s="80" t="s">
        <v>0</v>
      </c>
      <c r="EH5" s="80" t="s">
        <v>86</v>
      </c>
      <c r="EI5" s="80" t="s">
        <v>88</v>
      </c>
      <c r="EJ5" s="80" t="s">
        <v>89</v>
      </c>
      <c r="EK5" s="80" t="s">
        <v>90</v>
      </c>
      <c r="EL5" s="80" t="s">
        <v>91</v>
      </c>
      <c r="EM5" s="80" t="s">
        <v>92</v>
      </c>
      <c r="EN5" s="80" t="s">
        <v>87</v>
      </c>
    </row>
    <row r="6" spans="1:144" s="67" customFormat="1">
      <c r="A6" s="68" t="s">
        <v>93</v>
      </c>
      <c r="B6" s="73">
        <f t="shared" ref="B6:W6" si="1">B7</f>
        <v>2021</v>
      </c>
      <c r="C6" s="73">
        <f t="shared" si="1"/>
        <v>22055</v>
      </c>
      <c r="D6" s="73">
        <f t="shared" si="1"/>
        <v>46</v>
      </c>
      <c r="E6" s="73">
        <f t="shared" si="1"/>
        <v>1</v>
      </c>
      <c r="F6" s="73">
        <f t="shared" si="1"/>
        <v>0</v>
      </c>
      <c r="G6" s="73">
        <f t="shared" si="1"/>
        <v>1</v>
      </c>
      <c r="H6" s="73" t="str">
        <f t="shared" si="1"/>
        <v>青森県　五所川原市</v>
      </c>
      <c r="I6" s="73" t="str">
        <f t="shared" si="1"/>
        <v>法適用</v>
      </c>
      <c r="J6" s="73" t="str">
        <f t="shared" si="1"/>
        <v>水道事業</v>
      </c>
      <c r="K6" s="73" t="str">
        <f t="shared" si="1"/>
        <v>末端給水事業</v>
      </c>
      <c r="L6" s="73" t="str">
        <f t="shared" si="1"/>
        <v>A5</v>
      </c>
      <c r="M6" s="73" t="str">
        <f t="shared" si="1"/>
        <v>非設置</v>
      </c>
      <c r="N6" s="83" t="str">
        <f t="shared" si="1"/>
        <v>-</v>
      </c>
      <c r="O6" s="83">
        <f t="shared" si="1"/>
        <v>55.45</v>
      </c>
      <c r="P6" s="83">
        <f t="shared" si="1"/>
        <v>94.74</v>
      </c>
      <c r="Q6" s="83">
        <f t="shared" si="1"/>
        <v>4200</v>
      </c>
      <c r="R6" s="83">
        <f t="shared" si="1"/>
        <v>52432</v>
      </c>
      <c r="S6" s="83">
        <f t="shared" si="1"/>
        <v>404.2</v>
      </c>
      <c r="T6" s="83">
        <f t="shared" si="1"/>
        <v>129.72</v>
      </c>
      <c r="U6" s="83">
        <f t="shared" si="1"/>
        <v>47560</v>
      </c>
      <c r="V6" s="83">
        <f t="shared" si="1"/>
        <v>292.58</v>
      </c>
      <c r="W6" s="83">
        <f t="shared" si="1"/>
        <v>162.55000000000001</v>
      </c>
      <c r="X6" s="89">
        <f t="shared" ref="X6:AG6" si="2">IF(X7="",NA(),X7)</f>
        <v>115.1</v>
      </c>
      <c r="Y6" s="89">
        <f t="shared" si="2"/>
        <v>114.27</v>
      </c>
      <c r="Z6" s="89">
        <f t="shared" si="2"/>
        <v>113.68</v>
      </c>
      <c r="AA6" s="89">
        <f t="shared" si="2"/>
        <v>114.91</v>
      </c>
      <c r="AB6" s="89">
        <f t="shared" si="2"/>
        <v>106.37</v>
      </c>
      <c r="AC6" s="89">
        <f t="shared" si="2"/>
        <v>112.15</v>
      </c>
      <c r="AD6" s="89">
        <f t="shared" si="2"/>
        <v>110.66</v>
      </c>
      <c r="AE6" s="89">
        <f t="shared" si="2"/>
        <v>109.01</v>
      </c>
      <c r="AF6" s="89">
        <f t="shared" si="2"/>
        <v>108.83</v>
      </c>
      <c r="AG6" s="89">
        <f t="shared" si="2"/>
        <v>109.23</v>
      </c>
      <c r="AH6" s="83" t="str">
        <f>IF(AH7="","",IF(AH7="-","【-】","【"&amp;SUBSTITUTE(TEXT(AH7,"#,##0.00"),"-","△")&amp;"】"))</f>
        <v>【111.39】</v>
      </c>
      <c r="AI6" s="83">
        <f t="shared" ref="AI6:AR6" si="3">IF(AI7="",NA(),AI7)</f>
        <v>0</v>
      </c>
      <c r="AJ6" s="83">
        <f t="shared" si="3"/>
        <v>0</v>
      </c>
      <c r="AK6" s="83">
        <f t="shared" si="3"/>
        <v>0</v>
      </c>
      <c r="AL6" s="83">
        <f t="shared" si="3"/>
        <v>0</v>
      </c>
      <c r="AM6" s="83">
        <f t="shared" si="3"/>
        <v>0</v>
      </c>
      <c r="AN6" s="89">
        <f t="shared" si="3"/>
        <v>1</v>
      </c>
      <c r="AO6" s="89">
        <f t="shared" si="3"/>
        <v>2.74</v>
      </c>
      <c r="AP6" s="89">
        <f t="shared" si="3"/>
        <v>3.7</v>
      </c>
      <c r="AQ6" s="89">
        <f t="shared" si="3"/>
        <v>4.34</v>
      </c>
      <c r="AR6" s="89">
        <f t="shared" si="3"/>
        <v>4.6900000000000004</v>
      </c>
      <c r="AS6" s="83" t="str">
        <f>IF(AS7="","",IF(AS7="-","【-】","【"&amp;SUBSTITUTE(TEXT(AS7,"#,##0.00"),"-","△")&amp;"】"))</f>
        <v>【1.30】</v>
      </c>
      <c r="AT6" s="89">
        <f t="shared" ref="AT6:BC6" si="4">IF(AT7="",NA(),AT7)</f>
        <v>226.26</v>
      </c>
      <c r="AU6" s="89">
        <f t="shared" si="4"/>
        <v>187.58</v>
      </c>
      <c r="AV6" s="89">
        <f t="shared" si="4"/>
        <v>248.37</v>
      </c>
      <c r="AW6" s="89">
        <f t="shared" si="4"/>
        <v>217.7</v>
      </c>
      <c r="AX6" s="89">
        <f t="shared" si="4"/>
        <v>295.16000000000003</v>
      </c>
      <c r="AY6" s="89">
        <f t="shared" si="4"/>
        <v>355.5</v>
      </c>
      <c r="AZ6" s="89">
        <f t="shared" si="4"/>
        <v>366.03</v>
      </c>
      <c r="BA6" s="89">
        <f t="shared" si="4"/>
        <v>365.18</v>
      </c>
      <c r="BB6" s="89">
        <f t="shared" si="4"/>
        <v>327.77</v>
      </c>
      <c r="BC6" s="89">
        <f t="shared" si="4"/>
        <v>338.02</v>
      </c>
      <c r="BD6" s="83" t="str">
        <f>IF(BD7="","",IF(BD7="-","【-】","【"&amp;SUBSTITUTE(TEXT(BD7,"#,##0.00"),"-","△")&amp;"】"))</f>
        <v>【261.51】</v>
      </c>
      <c r="BE6" s="89">
        <f t="shared" ref="BE6:BN6" si="5">IF(BE7="",NA(),BE7)</f>
        <v>389.55</v>
      </c>
      <c r="BF6" s="89">
        <f t="shared" si="5"/>
        <v>376.39</v>
      </c>
      <c r="BG6" s="89">
        <f t="shared" si="5"/>
        <v>379.3</v>
      </c>
      <c r="BH6" s="89">
        <f t="shared" si="5"/>
        <v>395.01</v>
      </c>
      <c r="BI6" s="89">
        <f t="shared" si="5"/>
        <v>412.55</v>
      </c>
      <c r="BJ6" s="89">
        <f t="shared" si="5"/>
        <v>312.58</v>
      </c>
      <c r="BK6" s="89">
        <f t="shared" si="5"/>
        <v>370.12</v>
      </c>
      <c r="BL6" s="89">
        <f t="shared" si="5"/>
        <v>371.65</v>
      </c>
      <c r="BM6" s="89">
        <f t="shared" si="5"/>
        <v>397.1</v>
      </c>
      <c r="BN6" s="89">
        <f t="shared" si="5"/>
        <v>379.91</v>
      </c>
      <c r="BO6" s="83" t="str">
        <f>IF(BO7="","",IF(BO7="-","【-】","【"&amp;SUBSTITUTE(TEXT(BO7,"#,##0.00"),"-","△")&amp;"】"))</f>
        <v>【265.16】</v>
      </c>
      <c r="BP6" s="89">
        <f t="shared" ref="BP6:BY6" si="6">IF(BP7="",NA(),BP7)</f>
        <v>113.12</v>
      </c>
      <c r="BQ6" s="89">
        <f t="shared" si="6"/>
        <v>111.46</v>
      </c>
      <c r="BR6" s="89">
        <f t="shared" si="6"/>
        <v>111.08</v>
      </c>
      <c r="BS6" s="89">
        <f t="shared" si="6"/>
        <v>112.52</v>
      </c>
      <c r="BT6" s="89">
        <f t="shared" si="6"/>
        <v>104.2</v>
      </c>
      <c r="BU6" s="89">
        <f t="shared" si="6"/>
        <v>104.57</v>
      </c>
      <c r="BV6" s="89">
        <f t="shared" si="6"/>
        <v>100.42</v>
      </c>
      <c r="BW6" s="89">
        <f t="shared" si="6"/>
        <v>98.77</v>
      </c>
      <c r="BX6" s="89">
        <f t="shared" si="6"/>
        <v>95.79</v>
      </c>
      <c r="BY6" s="89">
        <f t="shared" si="6"/>
        <v>98.3</v>
      </c>
      <c r="BZ6" s="83" t="str">
        <f>IF(BZ7="","",IF(BZ7="-","【-】","【"&amp;SUBSTITUTE(TEXT(BZ7,"#,##0.00"),"-","△")&amp;"】"))</f>
        <v>【102.35】</v>
      </c>
      <c r="CA6" s="89">
        <f t="shared" ref="CA6:CJ6" si="7">IF(CA7="",NA(),CA7)</f>
        <v>252.8</v>
      </c>
      <c r="CB6" s="89">
        <f t="shared" si="7"/>
        <v>257.83999999999997</v>
      </c>
      <c r="CC6" s="89">
        <f t="shared" si="7"/>
        <v>259.23</v>
      </c>
      <c r="CD6" s="89">
        <f t="shared" si="7"/>
        <v>255.07</v>
      </c>
      <c r="CE6" s="89">
        <f t="shared" si="7"/>
        <v>276.57</v>
      </c>
      <c r="CF6" s="89">
        <f t="shared" si="7"/>
        <v>165.47</v>
      </c>
      <c r="CG6" s="89">
        <f t="shared" si="7"/>
        <v>171.67</v>
      </c>
      <c r="CH6" s="89">
        <f t="shared" si="7"/>
        <v>173.67</v>
      </c>
      <c r="CI6" s="89">
        <f t="shared" si="7"/>
        <v>171.13</v>
      </c>
      <c r="CJ6" s="89">
        <f t="shared" si="7"/>
        <v>173.7</v>
      </c>
      <c r="CK6" s="83" t="str">
        <f>IF(CK7="","",IF(CK7="-","【-】","【"&amp;SUBSTITUTE(TEXT(CK7,"#,##0.00"),"-","△")&amp;"】"))</f>
        <v>【167.74】</v>
      </c>
      <c r="CL6" s="89">
        <f t="shared" ref="CL6:CU6" si="8">IF(CL7="",NA(),CL7)</f>
        <v>52.05</v>
      </c>
      <c r="CM6" s="89">
        <f t="shared" si="8"/>
        <v>50.77</v>
      </c>
      <c r="CN6" s="89">
        <f t="shared" si="8"/>
        <v>51.01</v>
      </c>
      <c r="CO6" s="89">
        <f t="shared" si="8"/>
        <v>50.3</v>
      </c>
      <c r="CP6" s="89">
        <f t="shared" si="8"/>
        <v>53.1</v>
      </c>
      <c r="CQ6" s="89">
        <f t="shared" si="8"/>
        <v>59.74</v>
      </c>
      <c r="CR6" s="89">
        <f t="shared" si="8"/>
        <v>59.74</v>
      </c>
      <c r="CS6" s="89">
        <f t="shared" si="8"/>
        <v>59.67</v>
      </c>
      <c r="CT6" s="89">
        <f t="shared" si="8"/>
        <v>60.12</v>
      </c>
      <c r="CU6" s="89">
        <f t="shared" si="8"/>
        <v>60.34</v>
      </c>
      <c r="CV6" s="83" t="str">
        <f>IF(CV7="","",IF(CV7="-","【-】","【"&amp;SUBSTITUTE(TEXT(CV7,"#,##0.00"),"-","△")&amp;"】"))</f>
        <v>【60.29】</v>
      </c>
      <c r="CW6" s="89">
        <f t="shared" ref="CW6:DF6" si="9">IF(CW7="",NA(),CW7)</f>
        <v>81.99</v>
      </c>
      <c r="CX6" s="89">
        <f t="shared" si="9"/>
        <v>83.2</v>
      </c>
      <c r="CY6" s="89">
        <f t="shared" si="9"/>
        <v>82.57</v>
      </c>
      <c r="CZ6" s="89">
        <f t="shared" si="9"/>
        <v>83.59</v>
      </c>
      <c r="DA6" s="89">
        <f t="shared" si="9"/>
        <v>83.62</v>
      </c>
      <c r="DB6" s="89">
        <f t="shared" si="9"/>
        <v>87.28</v>
      </c>
      <c r="DC6" s="89">
        <f t="shared" si="9"/>
        <v>84.8</v>
      </c>
      <c r="DD6" s="89">
        <f t="shared" si="9"/>
        <v>84.6</v>
      </c>
      <c r="DE6" s="89">
        <f t="shared" si="9"/>
        <v>84.24</v>
      </c>
      <c r="DF6" s="89">
        <f t="shared" si="9"/>
        <v>84.19</v>
      </c>
      <c r="DG6" s="83" t="str">
        <f>IF(DG7="","",IF(DG7="-","【-】","【"&amp;SUBSTITUTE(TEXT(DG7,"#,##0.00"),"-","△")&amp;"】"))</f>
        <v>【90.12】</v>
      </c>
      <c r="DH6" s="89">
        <f t="shared" ref="DH6:DQ6" si="10">IF(DH7="",NA(),DH7)</f>
        <v>50.48</v>
      </c>
      <c r="DI6" s="89">
        <f t="shared" si="10"/>
        <v>50.76</v>
      </c>
      <c r="DJ6" s="89">
        <f t="shared" si="10"/>
        <v>51.06</v>
      </c>
      <c r="DK6" s="89">
        <f t="shared" si="10"/>
        <v>52.14</v>
      </c>
      <c r="DL6" s="89">
        <f t="shared" si="10"/>
        <v>51.55</v>
      </c>
      <c r="DM6" s="89">
        <f t="shared" si="10"/>
        <v>46.94</v>
      </c>
      <c r="DN6" s="89">
        <f t="shared" si="10"/>
        <v>47.66</v>
      </c>
      <c r="DO6" s="89">
        <f t="shared" si="10"/>
        <v>48.17</v>
      </c>
      <c r="DP6" s="89">
        <f t="shared" si="10"/>
        <v>48.83</v>
      </c>
      <c r="DQ6" s="89">
        <f t="shared" si="10"/>
        <v>49.96</v>
      </c>
      <c r="DR6" s="83" t="str">
        <f>IF(DR7="","",IF(DR7="-","【-】","【"&amp;SUBSTITUTE(TEXT(DR7,"#,##0.00"),"-","△")&amp;"】"))</f>
        <v>【50.88】</v>
      </c>
      <c r="DS6" s="89">
        <f t="shared" ref="DS6:EB6" si="11">IF(DS7="",NA(),DS7)</f>
        <v>20.95</v>
      </c>
      <c r="DT6" s="89">
        <f t="shared" si="11"/>
        <v>20.96</v>
      </c>
      <c r="DU6" s="89">
        <f t="shared" si="11"/>
        <v>20.77</v>
      </c>
      <c r="DV6" s="89">
        <f t="shared" si="11"/>
        <v>20.81</v>
      </c>
      <c r="DW6" s="89">
        <f t="shared" si="11"/>
        <v>20.98</v>
      </c>
      <c r="DX6" s="89">
        <f t="shared" si="11"/>
        <v>14.48</v>
      </c>
      <c r="DY6" s="89">
        <f t="shared" si="11"/>
        <v>15.1</v>
      </c>
      <c r="DZ6" s="89">
        <f t="shared" si="11"/>
        <v>17.12</v>
      </c>
      <c r="EA6" s="89">
        <f t="shared" si="11"/>
        <v>18.18</v>
      </c>
      <c r="EB6" s="89">
        <f t="shared" si="11"/>
        <v>19.32</v>
      </c>
      <c r="EC6" s="83" t="str">
        <f>IF(EC7="","",IF(EC7="-","【-】","【"&amp;SUBSTITUTE(TEXT(EC7,"#,##0.00"),"-","△")&amp;"】"))</f>
        <v>【22.30】</v>
      </c>
      <c r="ED6" s="89">
        <f t="shared" ref="ED6:EM6" si="12">IF(ED7="",NA(),ED7)</f>
        <v>0.72</v>
      </c>
      <c r="EE6" s="89">
        <f t="shared" si="12"/>
        <v>0.73</v>
      </c>
      <c r="EF6" s="89">
        <f t="shared" si="12"/>
        <v>0.84</v>
      </c>
      <c r="EG6" s="89">
        <f t="shared" si="12"/>
        <v>0.98</v>
      </c>
      <c r="EH6" s="89">
        <f t="shared" si="12"/>
        <v>0.8</v>
      </c>
      <c r="EI6" s="89">
        <f t="shared" si="12"/>
        <v>0.75</v>
      </c>
      <c r="EJ6" s="89">
        <f t="shared" si="12"/>
        <v>0.57999999999999996</v>
      </c>
      <c r="EK6" s="89">
        <f t="shared" si="12"/>
        <v>0.54</v>
      </c>
      <c r="EL6" s="89">
        <f t="shared" si="12"/>
        <v>0.56999999999999995</v>
      </c>
      <c r="EM6" s="89">
        <f t="shared" si="12"/>
        <v>0.52</v>
      </c>
      <c r="EN6" s="83" t="str">
        <f>IF(EN7="","",IF(EN7="-","【-】","【"&amp;SUBSTITUTE(TEXT(EN7,"#,##0.00"),"-","△")&amp;"】"))</f>
        <v>【0.66】</v>
      </c>
    </row>
    <row r="7" spans="1:144" s="67" customFormat="1">
      <c r="A7" s="68"/>
      <c r="B7" s="74">
        <v>2021</v>
      </c>
      <c r="C7" s="74">
        <v>22055</v>
      </c>
      <c r="D7" s="74">
        <v>46</v>
      </c>
      <c r="E7" s="74">
        <v>1</v>
      </c>
      <c r="F7" s="74">
        <v>0</v>
      </c>
      <c r="G7" s="74">
        <v>1</v>
      </c>
      <c r="H7" s="74" t="s">
        <v>94</v>
      </c>
      <c r="I7" s="74" t="s">
        <v>95</v>
      </c>
      <c r="J7" s="74" t="s">
        <v>96</v>
      </c>
      <c r="K7" s="74" t="s">
        <v>97</v>
      </c>
      <c r="L7" s="74" t="s">
        <v>23</v>
      </c>
      <c r="M7" s="74" t="s">
        <v>15</v>
      </c>
      <c r="N7" s="84" t="s">
        <v>98</v>
      </c>
      <c r="O7" s="84">
        <v>55.45</v>
      </c>
      <c r="P7" s="84">
        <v>94.74</v>
      </c>
      <c r="Q7" s="84">
        <v>4200</v>
      </c>
      <c r="R7" s="84">
        <v>52432</v>
      </c>
      <c r="S7" s="84">
        <v>404.2</v>
      </c>
      <c r="T7" s="84">
        <v>129.72</v>
      </c>
      <c r="U7" s="84">
        <v>47560</v>
      </c>
      <c r="V7" s="84">
        <v>292.58</v>
      </c>
      <c r="W7" s="84">
        <v>162.55000000000001</v>
      </c>
      <c r="X7" s="84">
        <v>115.1</v>
      </c>
      <c r="Y7" s="84">
        <v>114.27</v>
      </c>
      <c r="Z7" s="84">
        <v>113.68</v>
      </c>
      <c r="AA7" s="84">
        <v>114.91</v>
      </c>
      <c r="AB7" s="84">
        <v>106.37</v>
      </c>
      <c r="AC7" s="84">
        <v>112.15</v>
      </c>
      <c r="AD7" s="84">
        <v>110.66</v>
      </c>
      <c r="AE7" s="84">
        <v>109.01</v>
      </c>
      <c r="AF7" s="84">
        <v>108.83</v>
      </c>
      <c r="AG7" s="84">
        <v>109.23</v>
      </c>
      <c r="AH7" s="84">
        <v>111.39</v>
      </c>
      <c r="AI7" s="84">
        <v>0</v>
      </c>
      <c r="AJ7" s="84">
        <v>0</v>
      </c>
      <c r="AK7" s="84">
        <v>0</v>
      </c>
      <c r="AL7" s="84">
        <v>0</v>
      </c>
      <c r="AM7" s="84">
        <v>0</v>
      </c>
      <c r="AN7" s="84">
        <v>1</v>
      </c>
      <c r="AO7" s="84">
        <v>2.74</v>
      </c>
      <c r="AP7" s="84">
        <v>3.7</v>
      </c>
      <c r="AQ7" s="84">
        <v>4.34</v>
      </c>
      <c r="AR7" s="84">
        <v>4.6900000000000004</v>
      </c>
      <c r="AS7" s="84">
        <v>1.3</v>
      </c>
      <c r="AT7" s="84">
        <v>226.26</v>
      </c>
      <c r="AU7" s="84">
        <v>187.58</v>
      </c>
      <c r="AV7" s="84">
        <v>248.37</v>
      </c>
      <c r="AW7" s="84">
        <v>217.7</v>
      </c>
      <c r="AX7" s="84">
        <v>295.16000000000003</v>
      </c>
      <c r="AY7" s="84">
        <v>355.5</v>
      </c>
      <c r="AZ7" s="84">
        <v>366.03</v>
      </c>
      <c r="BA7" s="84">
        <v>365.18</v>
      </c>
      <c r="BB7" s="84">
        <v>327.77</v>
      </c>
      <c r="BC7" s="84">
        <v>338.02</v>
      </c>
      <c r="BD7" s="84">
        <v>261.51</v>
      </c>
      <c r="BE7" s="84">
        <v>389.55</v>
      </c>
      <c r="BF7" s="84">
        <v>376.39</v>
      </c>
      <c r="BG7" s="84">
        <v>379.3</v>
      </c>
      <c r="BH7" s="84">
        <v>395.01</v>
      </c>
      <c r="BI7" s="84">
        <v>412.55</v>
      </c>
      <c r="BJ7" s="84">
        <v>312.58</v>
      </c>
      <c r="BK7" s="84">
        <v>370.12</v>
      </c>
      <c r="BL7" s="84">
        <v>371.65</v>
      </c>
      <c r="BM7" s="84">
        <v>397.1</v>
      </c>
      <c r="BN7" s="84">
        <v>379.91</v>
      </c>
      <c r="BO7" s="84">
        <v>265.16000000000003</v>
      </c>
      <c r="BP7" s="84">
        <v>113.12</v>
      </c>
      <c r="BQ7" s="84">
        <v>111.46</v>
      </c>
      <c r="BR7" s="84">
        <v>111.08</v>
      </c>
      <c r="BS7" s="84">
        <v>112.52</v>
      </c>
      <c r="BT7" s="84">
        <v>104.2</v>
      </c>
      <c r="BU7" s="84">
        <v>104.57</v>
      </c>
      <c r="BV7" s="84">
        <v>100.42</v>
      </c>
      <c r="BW7" s="84">
        <v>98.77</v>
      </c>
      <c r="BX7" s="84">
        <v>95.79</v>
      </c>
      <c r="BY7" s="84">
        <v>98.3</v>
      </c>
      <c r="BZ7" s="84">
        <v>102.35</v>
      </c>
      <c r="CA7" s="84">
        <v>252.8</v>
      </c>
      <c r="CB7" s="84">
        <v>257.83999999999997</v>
      </c>
      <c r="CC7" s="84">
        <v>259.23</v>
      </c>
      <c r="CD7" s="84">
        <v>255.07</v>
      </c>
      <c r="CE7" s="84">
        <v>276.57</v>
      </c>
      <c r="CF7" s="84">
        <v>165.47</v>
      </c>
      <c r="CG7" s="84">
        <v>171.67</v>
      </c>
      <c r="CH7" s="84">
        <v>173.67</v>
      </c>
      <c r="CI7" s="84">
        <v>171.13</v>
      </c>
      <c r="CJ7" s="84">
        <v>173.7</v>
      </c>
      <c r="CK7" s="84">
        <v>167.74</v>
      </c>
      <c r="CL7" s="84">
        <v>52.05</v>
      </c>
      <c r="CM7" s="84">
        <v>50.77</v>
      </c>
      <c r="CN7" s="84">
        <v>51.01</v>
      </c>
      <c r="CO7" s="84">
        <v>50.3</v>
      </c>
      <c r="CP7" s="84">
        <v>53.1</v>
      </c>
      <c r="CQ7" s="84">
        <v>59.74</v>
      </c>
      <c r="CR7" s="84">
        <v>59.74</v>
      </c>
      <c r="CS7" s="84">
        <v>59.67</v>
      </c>
      <c r="CT7" s="84">
        <v>60.12</v>
      </c>
      <c r="CU7" s="84">
        <v>60.34</v>
      </c>
      <c r="CV7" s="84">
        <v>60.29</v>
      </c>
      <c r="CW7" s="84">
        <v>81.99</v>
      </c>
      <c r="CX7" s="84">
        <v>83.2</v>
      </c>
      <c r="CY7" s="84">
        <v>82.57</v>
      </c>
      <c r="CZ7" s="84">
        <v>83.59</v>
      </c>
      <c r="DA7" s="84">
        <v>83.62</v>
      </c>
      <c r="DB7" s="84">
        <v>87.28</v>
      </c>
      <c r="DC7" s="84">
        <v>84.8</v>
      </c>
      <c r="DD7" s="84">
        <v>84.6</v>
      </c>
      <c r="DE7" s="84">
        <v>84.24</v>
      </c>
      <c r="DF7" s="84">
        <v>84.19</v>
      </c>
      <c r="DG7" s="84">
        <v>90.12</v>
      </c>
      <c r="DH7" s="84">
        <v>50.48</v>
      </c>
      <c r="DI7" s="84">
        <v>50.76</v>
      </c>
      <c r="DJ7" s="84">
        <v>51.06</v>
      </c>
      <c r="DK7" s="84">
        <v>52.14</v>
      </c>
      <c r="DL7" s="84">
        <v>51.55</v>
      </c>
      <c r="DM7" s="84">
        <v>46.94</v>
      </c>
      <c r="DN7" s="84">
        <v>47.66</v>
      </c>
      <c r="DO7" s="84">
        <v>48.17</v>
      </c>
      <c r="DP7" s="84">
        <v>48.83</v>
      </c>
      <c r="DQ7" s="84">
        <v>49.96</v>
      </c>
      <c r="DR7" s="84">
        <v>50.88</v>
      </c>
      <c r="DS7" s="84">
        <v>20.95</v>
      </c>
      <c r="DT7" s="84">
        <v>20.96</v>
      </c>
      <c r="DU7" s="84">
        <v>20.77</v>
      </c>
      <c r="DV7" s="84">
        <v>20.81</v>
      </c>
      <c r="DW7" s="84">
        <v>20.98</v>
      </c>
      <c r="DX7" s="84">
        <v>14.48</v>
      </c>
      <c r="DY7" s="84">
        <v>15.1</v>
      </c>
      <c r="DZ7" s="84">
        <v>17.12</v>
      </c>
      <c r="EA7" s="84">
        <v>18.18</v>
      </c>
      <c r="EB7" s="84">
        <v>19.32</v>
      </c>
      <c r="EC7" s="84">
        <v>22.3</v>
      </c>
      <c r="ED7" s="84">
        <v>0.72</v>
      </c>
      <c r="EE7" s="84">
        <v>0.73</v>
      </c>
      <c r="EF7" s="84">
        <v>0.84</v>
      </c>
      <c r="EG7" s="84">
        <v>0.98</v>
      </c>
      <c r="EH7" s="84">
        <v>0.8</v>
      </c>
      <c r="EI7" s="84">
        <v>0.75</v>
      </c>
      <c r="EJ7" s="84">
        <v>0.57999999999999996</v>
      </c>
      <c r="EK7" s="84">
        <v>0.54</v>
      </c>
      <c r="EL7" s="84">
        <v>0.56999999999999995</v>
      </c>
      <c r="EM7" s="84">
        <v>0.52</v>
      </c>
      <c r="EN7" s="84">
        <v>0.66</v>
      </c>
    </row>
    <row r="8" spans="1:144">
      <c r="X8" s="90"/>
      <c r="Y8" s="90"/>
      <c r="Z8" s="90"/>
      <c r="AA8" s="90"/>
      <c r="AB8" s="90"/>
      <c r="AC8" s="90"/>
      <c r="AD8" s="90"/>
      <c r="AE8" s="90"/>
      <c r="AF8" s="90"/>
      <c r="AG8" s="90"/>
      <c r="AH8" s="91"/>
      <c r="AI8" s="90"/>
      <c r="AJ8" s="90"/>
      <c r="AK8" s="90"/>
      <c r="AL8" s="90"/>
      <c r="AM8" s="90"/>
      <c r="AN8" s="90"/>
      <c r="AO8" s="90"/>
      <c r="AP8" s="90"/>
      <c r="AQ8" s="90"/>
      <c r="AR8" s="90"/>
      <c r="AS8" s="91"/>
      <c r="AT8" s="90"/>
      <c r="AU8" s="90"/>
      <c r="AV8" s="90"/>
      <c r="AW8" s="90"/>
      <c r="AX8" s="90"/>
      <c r="AY8" s="90"/>
      <c r="AZ8" s="90"/>
      <c r="BA8" s="90"/>
      <c r="BB8" s="90"/>
      <c r="BC8" s="90"/>
      <c r="BD8" s="91"/>
      <c r="BE8" s="90"/>
      <c r="BF8" s="90"/>
      <c r="BG8" s="90"/>
      <c r="BH8" s="90"/>
      <c r="BI8" s="90"/>
      <c r="BJ8" s="90"/>
      <c r="BK8" s="90"/>
      <c r="BL8" s="90"/>
      <c r="BM8" s="90"/>
      <c r="BN8" s="90"/>
      <c r="BO8" s="91"/>
      <c r="BP8" s="90"/>
      <c r="BQ8" s="90"/>
      <c r="BR8" s="90"/>
      <c r="BS8" s="90"/>
      <c r="BT8" s="90"/>
      <c r="BU8" s="90"/>
      <c r="BV8" s="90"/>
      <c r="BW8" s="90"/>
      <c r="BX8" s="90"/>
      <c r="BY8" s="90"/>
      <c r="BZ8" s="91"/>
      <c r="CA8" s="90"/>
      <c r="CB8" s="90"/>
      <c r="CC8" s="90"/>
      <c r="CD8" s="90"/>
      <c r="CE8" s="90"/>
      <c r="CF8" s="90"/>
      <c r="CG8" s="90"/>
      <c r="CH8" s="90"/>
      <c r="CI8" s="90"/>
      <c r="CJ8" s="90"/>
      <c r="CK8" s="91"/>
      <c r="CL8" s="90"/>
      <c r="CM8" s="90"/>
      <c r="CN8" s="90"/>
      <c r="CO8" s="90"/>
      <c r="CP8" s="90"/>
      <c r="CQ8" s="90"/>
      <c r="CR8" s="90"/>
      <c r="CS8" s="90"/>
      <c r="CT8" s="90"/>
      <c r="CU8" s="90"/>
      <c r="CV8" s="91"/>
      <c r="CW8" s="90"/>
      <c r="CX8" s="90"/>
      <c r="CY8" s="90"/>
      <c r="CZ8" s="90"/>
      <c r="DA8" s="90"/>
      <c r="DB8" s="90"/>
      <c r="DC8" s="90"/>
      <c r="DD8" s="90"/>
      <c r="DE8" s="90"/>
      <c r="DF8" s="90"/>
      <c r="DG8" s="91"/>
      <c r="DH8" s="90"/>
      <c r="DI8" s="90"/>
      <c r="DJ8" s="90"/>
      <c r="DK8" s="90"/>
      <c r="DL8" s="90"/>
      <c r="DM8" s="90"/>
      <c r="DN8" s="90"/>
      <c r="DO8" s="90"/>
      <c r="DP8" s="90"/>
      <c r="DQ8" s="90"/>
      <c r="DR8" s="91"/>
      <c r="DS8" s="90"/>
      <c r="DT8" s="90"/>
      <c r="DU8" s="90"/>
      <c r="DV8" s="90"/>
      <c r="DW8" s="90"/>
      <c r="DX8" s="90"/>
      <c r="DY8" s="90"/>
      <c r="DZ8" s="90"/>
      <c r="EA8" s="90"/>
      <c r="EB8" s="90"/>
      <c r="EC8" s="91"/>
      <c r="ED8" s="90"/>
      <c r="EE8" s="90"/>
      <c r="EF8" s="90"/>
      <c r="EG8" s="90"/>
      <c r="EH8" s="90"/>
      <c r="EI8" s="90"/>
      <c r="EJ8" s="90"/>
      <c r="EK8" s="90"/>
      <c r="EL8" s="90"/>
      <c r="EM8" s="90"/>
      <c r="EN8" s="91"/>
    </row>
    <row r="9" spans="1:144">
      <c r="A9" s="69"/>
      <c r="B9" s="69" t="s">
        <v>99</v>
      </c>
      <c r="C9" s="69" t="s">
        <v>100</v>
      </c>
      <c r="D9" s="69" t="s">
        <v>101</v>
      </c>
      <c r="E9" s="69" t="s">
        <v>102</v>
      </c>
      <c r="F9" s="69" t="s">
        <v>103</v>
      </c>
      <c r="X9" s="90"/>
      <c r="Y9" s="90"/>
      <c r="Z9" s="90"/>
      <c r="AA9" s="90"/>
      <c r="AB9" s="90"/>
      <c r="AC9" s="90"/>
      <c r="AD9" s="90"/>
      <c r="AE9" s="90"/>
      <c r="AF9" s="90"/>
      <c r="AG9" s="90"/>
      <c r="AI9" s="90"/>
      <c r="AJ9" s="90"/>
      <c r="AK9" s="90"/>
      <c r="AL9" s="90"/>
      <c r="AM9" s="90"/>
      <c r="AN9" s="90"/>
      <c r="AO9" s="90"/>
      <c r="AP9" s="90"/>
      <c r="AQ9" s="90"/>
      <c r="AR9" s="90"/>
      <c r="AT9" s="90"/>
      <c r="AU9" s="90"/>
      <c r="AV9" s="90"/>
      <c r="AW9" s="90"/>
      <c r="AX9" s="90"/>
      <c r="AY9" s="90"/>
      <c r="AZ9" s="90"/>
      <c r="BA9" s="90"/>
      <c r="BB9" s="90"/>
      <c r="BC9" s="90"/>
      <c r="BE9" s="90"/>
      <c r="BF9" s="90"/>
      <c r="BG9" s="90"/>
      <c r="BH9" s="90"/>
      <c r="BI9" s="90"/>
      <c r="BJ9" s="90"/>
      <c r="BK9" s="90"/>
      <c r="BL9" s="90"/>
      <c r="BM9" s="90"/>
      <c r="BN9" s="90"/>
      <c r="BP9" s="90"/>
      <c r="BQ9" s="90"/>
      <c r="BR9" s="90"/>
      <c r="BS9" s="90"/>
      <c r="BT9" s="90"/>
      <c r="BU9" s="90"/>
      <c r="BV9" s="90"/>
      <c r="BW9" s="90"/>
      <c r="BX9" s="90"/>
      <c r="BY9" s="90"/>
      <c r="CA9" s="90"/>
      <c r="CB9" s="90"/>
      <c r="CC9" s="90"/>
      <c r="CD9" s="90"/>
      <c r="CE9" s="90"/>
      <c r="CF9" s="90"/>
      <c r="CG9" s="90"/>
      <c r="CH9" s="90"/>
      <c r="CI9" s="90"/>
      <c r="CJ9" s="90"/>
      <c r="CL9" s="90"/>
      <c r="CM9" s="90"/>
      <c r="CN9" s="90"/>
      <c r="CO9" s="90"/>
      <c r="CP9" s="90"/>
      <c r="CQ9" s="90"/>
      <c r="CR9" s="90"/>
      <c r="CS9" s="90"/>
      <c r="CT9" s="90"/>
      <c r="CU9" s="90"/>
      <c r="CW9" s="90"/>
      <c r="CX9" s="90"/>
      <c r="CY9" s="90"/>
      <c r="CZ9" s="90"/>
      <c r="DA9" s="90"/>
      <c r="DB9" s="90"/>
      <c r="DC9" s="90"/>
      <c r="DD9" s="90"/>
      <c r="DE9" s="90"/>
      <c r="DF9" s="90"/>
      <c r="DH9" s="90"/>
      <c r="DI9" s="90"/>
      <c r="DJ9" s="90"/>
      <c r="DK9" s="90"/>
      <c r="DL9" s="90"/>
      <c r="DM9" s="90"/>
      <c r="DN9" s="90"/>
      <c r="DO9" s="90"/>
      <c r="DP9" s="90"/>
      <c r="DQ9" s="90"/>
      <c r="DS9" s="90"/>
      <c r="DT9" s="90"/>
      <c r="DU9" s="90"/>
      <c r="DV9" s="90"/>
      <c r="DW9" s="90"/>
      <c r="DX9" s="90"/>
      <c r="DY9" s="90"/>
      <c r="DZ9" s="90"/>
      <c r="EA9" s="90"/>
      <c r="EB9" s="90"/>
      <c r="ED9" s="90"/>
      <c r="EE9" s="90"/>
      <c r="EF9" s="90"/>
      <c r="EG9" s="90"/>
      <c r="EH9" s="90"/>
      <c r="EI9" s="90"/>
      <c r="EJ9" s="90"/>
      <c r="EK9" s="90"/>
      <c r="EL9" s="90"/>
      <c r="EM9" s="90"/>
    </row>
    <row r="10" spans="1:144">
      <c r="A10" s="69" t="s">
        <v>51</v>
      </c>
      <c r="B10" s="75">
        <f>DATEVALUE($B7+12-B11&amp;"/1/"&amp;B12)</f>
        <v>47119</v>
      </c>
      <c r="C10" s="75">
        <f>DATEVALUE($B7+12-C11&amp;"/1/"&amp;C12)</f>
        <v>47484</v>
      </c>
      <c r="D10" s="76">
        <f>DATEVALUE($B7+12-D11&amp;"/1/"&amp;D12)</f>
        <v>47849</v>
      </c>
      <c r="E10" s="76">
        <f>DATEVALUE($B7+12-E11&amp;"/1/"&amp;E12)</f>
        <v>48215</v>
      </c>
      <c r="F10" s="76">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2022-12-01T00:52:17Z</dcterms:created>
  <dcterms:modified xsi:type="dcterms:W3CDTF">2023-01-31T06:09:18Z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2023-01-31T06:09:18Z</vt:filetime>
  </property>
</Properties>
</file>