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yBBtt3ADGgPHPetXxWZUPBseFuBUX7aY+nkQxalbWnDj1K9dv/5T6SoH3pu4uwm1JNEpXjvzmuPr87G1gA8zA==" workbookSaltValue="uxihXtwy1b3Fq953hYix5w=="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<sst xmlns="http://schemas.openxmlformats.org/spreadsheetml/2006/main" xmlns:r="http://schemas.openxmlformats.org/officeDocument/2006/relationships" count="111" uniqueCount="111">
  <si>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経営比較分析表（令和6年度決算）</t>
    <rPh sb="8" eb="10">
      <t>レイワ</t>
    </rPh>
    <rPh sb="12" eb="13">
      <t>ド</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</si>
  <si>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</si>
  <si>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</si>
  <si>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</si>
  <si>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</si>
  <si>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</si>
  <si>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</si>
  <si>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</si>
  <si>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</si>
  <si>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</si>
  <si>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</si>
  <si>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t>青森県　五所川原市</t>
  </si>
  <si>
    <r>
      <t>面積(km</t>
    </r>
    <r>
      <rPr>
        <b/>
        <vertAlign val="superscript"/>
        <sz val="11"/>
        <color theme="1"/>
        <rFont val="ＭＳ ゴシック"/>
      </rPr>
      <t>2</t>
    </r>
    <r>
      <rPr>
        <b/>
        <sz val="11"/>
        <color theme="1"/>
        <rFont val="ＭＳ ゴシック"/>
      </rPr>
      <t>)</t>
    </r>
  </si>
  <si>
    <t>類似団体区分</t>
    <rPh sb="4" eb="6">
      <t>クブン</t>
    </rPh>
    <phoneticPr fontId="1"/>
  </si>
  <si>
    <t>当該団体値（当該値）</t>
    <rPh sb="2" eb="4">
      <t>ダンタイ</t>
    </rPh>
    <phoneticPr fontId="1"/>
  </si>
  <si>
    <t>⑤料金回収率(％)</t>
    <rPh sb="1" eb="3">
      <t>リョウキン</t>
    </rPh>
    <rPh sb="3" eb="5">
      <t>カイシュウ</t>
    </rPh>
    <rPh sb="5" eb="6">
      <t>リツ</t>
    </rPh>
    <phoneticPr fontId="1"/>
  </si>
  <si>
    <t>人口（人）</t>
    <rPh sb="0" eb="2">
      <t>ジンコウ</t>
    </rPh>
    <rPh sb="3" eb="4">
      <t>ヒト</t>
    </rPh>
    <phoneticPr fontId="1"/>
  </si>
  <si>
    <t>参照用</t>
    <rPh sb="0" eb="3">
      <t>サンショウヨウ</t>
    </rPh>
    <phoneticPr fontId="1"/>
  </si>
  <si>
    <t>水道事業(法適用)</t>
    <rPh sb="0" eb="2">
      <t>スイドウ</t>
    </rPh>
    <rPh sb="2" eb="4">
      <t>ジギョウ</t>
    </rPh>
    <rPh sb="5" eb="6">
      <t>ホウ</t>
    </rPh>
    <rPh sb="6" eb="8">
      <t>テキヨウ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</si>
  <si>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</si>
  <si>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</si>
  <si>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</si>
  <si>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</si>
  <si>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</si>
  <si>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</si>
  <si>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現在給水人口(人)</t>
  </si>
  <si>
    <t>自己資本構成比率(％)</t>
  </si>
  <si>
    <t>1⑦</t>
  </si>
  <si>
    <t>類似団体</t>
    <rPh sb="0" eb="2">
      <t>ルイジ</t>
    </rPh>
    <rPh sb="2" eb="4">
      <t>ダンタイ</t>
    </rPh>
    <phoneticPr fontId="1"/>
  </si>
  <si>
    <t>普及率(％)</t>
  </si>
  <si>
    <t>－</t>
  </si>
  <si>
    <t>2. 老朽化の状況</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</si>
  <si>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</si>
  <si>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</si>
  <si>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1②</t>
  </si>
  <si>
    <t>類似団体平均値（平均値）</t>
  </si>
  <si>
    <t>大項目</t>
    <rPh sb="0" eb="3">
      <t>ダイコウモク</t>
    </rPh>
    <phoneticPr fontId="1"/>
  </si>
  <si>
    <t>【】</t>
  </si>
  <si>
    <t>全国平均</t>
    <rPh sb="0" eb="2">
      <t>ゼンコク</t>
    </rPh>
    <rPh sb="2" eb="4">
      <t>ヘイキン</t>
    </rPh>
    <phoneticPr fontId="1"/>
  </si>
  <si>
    <t>令和6年度全国平均</t>
    <rPh sb="0" eb="2">
      <t>レイワ</t>
    </rPh>
    <rPh sb="3" eb="5">
      <t>ネンド</t>
    </rPh>
    <phoneticPr fontId="1"/>
  </si>
  <si>
    <t>1⑥</t>
  </si>
  <si>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</si>
  <si>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</si>
  <si>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</si>
  <si>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</si>
  <si>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</si>
  <si>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</si>
  <si>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1①</t>
  </si>
  <si>
    <t>1③</t>
  </si>
  <si>
    <t>①経常収支比率(％)</t>
  </si>
  <si>
    <t>1④</t>
  </si>
  <si>
    <t>1⑧</t>
  </si>
  <si>
    <t>項番</t>
    <rPh sb="0" eb="2">
      <t>コウバン</t>
    </rPh>
    <phoneticPr fontId="1"/>
  </si>
  <si>
    <t>1⑤</t>
  </si>
  <si>
    <t>③管路更新率(％)</t>
    <rPh sb="1" eb="3">
      <t>カンロ</t>
    </rPh>
    <rPh sb="3" eb="5">
      <t>コウシン</t>
    </rPh>
    <rPh sb="5" eb="6">
      <t>リツ</t>
    </rPh>
    <phoneticPr fontId="1"/>
  </si>
  <si>
    <t>2①</t>
  </si>
  <si>
    <t>2②</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</si>
  <si>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</si>
  <si>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</si>
  <si>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</si>
  <si>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</si>
  <si>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</si>
  <si>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</si>
  <si>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</si>
  <si>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</si>
  <si>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</si>
  <si>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</si>
  <si>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</si>
  <si>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</si>
  <si>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</si>
  <si>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</si>
  <si>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</si>
  <si>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</si>
  <si>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</si>
  <si>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</si>
  <si>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</si>
  <si>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</si>
  <si>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</si>
  <si>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</si>
  <si>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</si>
  <si>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</si>
  <si>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</si>
  <si>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</si>
  <si>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</si>
  <si>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</si>
  <si>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</si>
  <si>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</si>
  <si>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</si>
  <si>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</si>
  <si>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</si>
  <si>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</si>
  <si>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</si>
  <si>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</si>
  <si>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</si>
  <si>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法適用</t>
  </si>
  <si>
    <t>水道事業</t>
  </si>
  <si>
    <t>末端給水事業</t>
  </si>
  <si>
    <t>A5</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</si>
  <si>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</si>
  <si>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</si>
  <si>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</si>
  <si>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</si>
  <si>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</si>
  <si>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</si>
  <si>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</si>
  <si>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</si>
  <si>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</si>
  <si>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</si>
  <si>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有形固定資産減価償却率は、資産の老朽化が進んでいることがわかる。
　管路経年化率は、0.94％増加しており、更新時期を迎えた管路が増加していることがわかる。
　管路更新率は、現状の数値でも、全ての管路更新には約100年を要するため、十分とは言いえない状況にある。</t>
    <rPh sb="1" eb="3">
      <t>ユウケイ</t>
    </rPh>
    <rPh sb="3" eb="12">
      <t>コテイシサンゲン</t>
    </rPh>
    <rPh sb="14" eb="16">
      <t>シサン</t>
    </rPh>
    <rPh sb="17" eb="20">
      <t>ロウキュウカ</t>
    </rPh>
    <rPh sb="21" eb="22">
      <t>スス</t>
    </rPh>
    <rPh sb="36" eb="38">
      <t>カンロ</t>
    </rPh>
    <rPh sb="38" eb="42">
      <t>ケイネン</t>
    </rPh>
    <rPh sb="49" eb="51">
      <t>ゾウカ</t>
    </rPh>
    <rPh sb="56" eb="60">
      <t>コウシン</t>
    </rPh>
    <rPh sb="61" eb="62">
      <t>ムカ</t>
    </rPh>
    <rPh sb="64" eb="66">
      <t>カンロ</t>
    </rPh>
    <rPh sb="67" eb="69">
      <t>ゾウカ</t>
    </rPh>
    <rPh sb="83" eb="89">
      <t>カンロコウシ</t>
    </rPh>
    <rPh sb="90" eb="92">
      <t>ゲンジョウ</t>
    </rPh>
    <rPh sb="93" eb="95">
      <t>スウチ</t>
    </rPh>
    <rPh sb="98" eb="99">
      <t>スベ</t>
    </rPh>
    <rPh sb="101" eb="107">
      <t>カンロコウシ</t>
    </rPh>
    <rPh sb="107" eb="108">
      <t>ヤク</t>
    </rPh>
    <rPh sb="111" eb="112">
      <t>ネン</t>
    </rPh>
    <rPh sb="113" eb="114">
      <t>ヨウ</t>
    </rPh>
    <rPh sb="119" eb="121">
      <t>ジュウブン</t>
    </rPh>
    <rPh sb="123" eb="133">
      <t>イイエナイジョウキ</t>
    </rPh>
    <phoneticPr fontId="1"/>
  </si>
  <si>
    <t>　令和6年度決算では、人口減少に伴う給水収益の減少はあったものの、費用を抑えることで給水収益で費用を賄えている状況にある。今後さらに人口減・世帯減に伴う収益の減少、管路及び施設設備更新のための投資的費用が増えることが見込まれ、物価高騰により費用負担が大幅に増えることが予想され、さらなる経費節減、水道事業の効率的運用に努める必要がある。
　管路及び施設設備等の老朽化に伴う更新については、費用等の平準化を図るなど効率的な更新計画を立てる必要がある。
　そういった状況を鑑み、持続可能な水道事業の経営に必要な範囲での料金改定の必要性を検討するなど、将来的な方向性について様々検討していくものである。</t>
    <rPh sb="1" eb="3">
      <t>レイワ</t>
    </rPh>
    <rPh sb="4" eb="6">
      <t>ネンド</t>
    </rPh>
    <rPh sb="6" eb="8">
      <t>ケッサン</t>
    </rPh>
    <rPh sb="11" eb="15">
      <t>ジンコウゲンショウ</t>
    </rPh>
    <rPh sb="16" eb="18">
      <t>トモ</t>
    </rPh>
    <rPh sb="18" eb="23">
      <t>キュウスイ</t>
    </rPh>
    <rPh sb="23" eb="25">
      <t>ゲンショウ</t>
    </rPh>
    <rPh sb="33" eb="35">
      <t>ヒヨウ</t>
    </rPh>
    <rPh sb="36" eb="37">
      <t>オサ</t>
    </rPh>
    <rPh sb="42" eb="44">
      <t>キュウスイ</t>
    </rPh>
    <rPh sb="44" eb="46">
      <t>シュウエキ</t>
    </rPh>
    <rPh sb="47" eb="49">
      <t>ヒヨウ</t>
    </rPh>
    <rPh sb="50" eb="51">
      <t>マカナ</t>
    </rPh>
    <rPh sb="55" eb="60">
      <t>ジョウキ</t>
    </rPh>
    <rPh sb="61" eb="63">
      <t>コンゴ</t>
    </rPh>
    <rPh sb="66" eb="69">
      <t>ジンコウゲン</t>
    </rPh>
    <rPh sb="70" eb="72">
      <t>セタイ</t>
    </rPh>
    <rPh sb="72" eb="73">
      <t>ゲン</t>
    </rPh>
    <rPh sb="74" eb="75">
      <t>トモナ</t>
    </rPh>
    <rPh sb="76" eb="81">
      <t>シュウエキ</t>
    </rPh>
    <rPh sb="82" eb="84">
      <t>カンロ</t>
    </rPh>
    <rPh sb="84" eb="85">
      <t>オヨ</t>
    </rPh>
    <rPh sb="86" eb="90">
      <t>シセツセ</t>
    </rPh>
    <rPh sb="90" eb="92">
      <t>コウシン</t>
    </rPh>
    <rPh sb="96" eb="99">
      <t>トウシテキ</t>
    </rPh>
    <rPh sb="99" eb="101">
      <t>ヒヨウ</t>
    </rPh>
    <rPh sb="102" eb="103">
      <t>フ</t>
    </rPh>
    <rPh sb="108" eb="110">
      <t>ミコ</t>
    </rPh>
    <rPh sb="113" eb="117">
      <t>ブッカコウトウ</t>
    </rPh>
    <rPh sb="120" eb="122">
      <t>ヒヨウ</t>
    </rPh>
    <rPh sb="122" eb="124">
      <t>フタン</t>
    </rPh>
    <rPh sb="125" eb="127">
      <t>オオハバ</t>
    </rPh>
    <rPh sb="128" eb="129">
      <t>フ</t>
    </rPh>
    <rPh sb="134" eb="136">
      <t>ヨソウ</t>
    </rPh>
    <rPh sb="143" eb="147">
      <t>ケイヒセ</t>
    </rPh>
    <rPh sb="148" eb="152">
      <t>スイド</t>
    </rPh>
    <rPh sb="153" eb="156">
      <t>コウリツテキ</t>
    </rPh>
    <rPh sb="156" eb="158">
      <t>ウンヨウ</t>
    </rPh>
    <rPh sb="159" eb="160">
      <t>ツト</t>
    </rPh>
    <rPh sb="162" eb="164">
      <t>ヒツヨウ</t>
    </rPh>
    <rPh sb="171" eb="173">
      <t>カンロ</t>
    </rPh>
    <rPh sb="173" eb="174">
      <t>オヨ</t>
    </rPh>
    <rPh sb="175" eb="180">
      <t>シセツセツ</t>
    </rPh>
    <rPh sb="181" eb="187">
      <t>ロウキュウカ</t>
    </rPh>
    <rPh sb="187" eb="189">
      <t>コウシン</t>
    </rPh>
    <rPh sb="195" eb="198">
      <t>ヒヨウ</t>
    </rPh>
    <rPh sb="199" eb="202">
      <t>ヘイジュンカ</t>
    </rPh>
    <rPh sb="203" eb="204">
      <t>ハカ</t>
    </rPh>
    <rPh sb="207" eb="210">
      <t>コウリツテキ</t>
    </rPh>
    <rPh sb="211" eb="216">
      <t>コウシンケ</t>
    </rPh>
    <rPh sb="216" eb="217">
      <t>タ</t>
    </rPh>
    <rPh sb="219" eb="221">
      <t>ヒツヨウ</t>
    </rPh>
    <rPh sb="233" eb="235">
      <t>ジョウキョウ</t>
    </rPh>
    <rPh sb="236" eb="237">
      <t>カンガ</t>
    </rPh>
    <rPh sb="239" eb="244">
      <t>ジゾク</t>
    </rPh>
    <rPh sb="244" eb="248">
      <t>スイド</t>
    </rPh>
    <rPh sb="249" eb="251">
      <t>ケイエイ</t>
    </rPh>
    <rPh sb="252" eb="254">
      <t>ヒツヨウ</t>
    </rPh>
    <rPh sb="255" eb="258">
      <t>ハ</t>
    </rPh>
    <rPh sb="259" eb="263">
      <t>リョウキ</t>
    </rPh>
    <rPh sb="264" eb="267">
      <t>ヒツヨウセイ</t>
    </rPh>
    <rPh sb="268" eb="270">
      <t>ケントウ</t>
    </rPh>
    <rPh sb="275" eb="278">
      <t>ショウライテキ</t>
    </rPh>
    <rPh sb="279" eb="282">
      <t>ホウコウセイ</t>
    </rPh>
    <rPh sb="286" eb="290">
      <t>サマザマケントウ</t>
    </rPh>
    <phoneticPr fontId="1"/>
  </si>
  <si>
    <t>　経常収支比率は、前年度増大した受水費が当該年度も同水準で推移したため、ほぼ横ばいとなっており、類似団体平均値を下回っているが、累積欠損金もなく、一般会計からの繰入金もほぼないこと及び料金回収率が100％以上を維持していることからも、現時点では給水収益によって費用を賄えている。
　流動比率は、前年度に引き続き100％以上を維持しており、短期的な債務に対する資力を確保している。
　企業債残高対給水収益比率は、投資的経費の財源を企業債に依存している状況のなか、施設設備等の更新費用が減少したものの、人口減少に伴う給水収益の減少したことにより数値が微増となったものである。
　給水原価は、全体的に高い数値で横ばいとなっていることから、今後も引き続き物価高騰を踏まえたうえで施設維持管理等に係る経費の削減といった方策を検討していくものである。
　施設利用率は、元町浄水場を廃止したことで、前年度と比較して12.74％上昇し、類似団体平均値に近づいており、現在の配水量に対して適正な施設能力に近づいたと考えられる。
　有収率は、前年度と比較して上昇したが、数値が100％にならないのは管路の老朽化による漏水が主な原因と考えられ、対策を講じる必要がある。</t>
    <rPh sb="1" eb="5">
      <t>ケイジョウシュウシ</t>
    </rPh>
    <rPh sb="5" eb="7">
      <t>ヒリツ</t>
    </rPh>
    <rPh sb="9" eb="12">
      <t>ゼンネンド</t>
    </rPh>
    <rPh sb="12" eb="14">
      <t>ゾウダイ</t>
    </rPh>
    <rPh sb="16" eb="19">
      <t>ジュ</t>
    </rPh>
    <rPh sb="20" eb="24">
      <t>トウガ</t>
    </rPh>
    <rPh sb="25" eb="28">
      <t>ドウスイジュン</t>
    </rPh>
    <rPh sb="29" eb="31">
      <t>スイイ</t>
    </rPh>
    <rPh sb="38" eb="39">
      <t>ヨコ</t>
    </rPh>
    <rPh sb="48" eb="55">
      <t>ルイジダン</t>
    </rPh>
    <rPh sb="56" eb="58">
      <t>シタマワ</t>
    </rPh>
    <rPh sb="64" eb="70">
      <t>ルイセキケッ</t>
    </rPh>
    <rPh sb="73" eb="77">
      <t>イッパン</t>
    </rPh>
    <rPh sb="80" eb="84">
      <t>クリイレ</t>
    </rPh>
    <rPh sb="90" eb="92">
      <t>オヨ</t>
    </rPh>
    <rPh sb="92" eb="98">
      <t>リョウキンカ</t>
    </rPh>
    <rPh sb="102" eb="104">
      <t>イジョウ</t>
    </rPh>
    <rPh sb="105" eb="107">
      <t>イジ</t>
    </rPh>
    <rPh sb="117" eb="120">
      <t>ゲンジテン</t>
    </rPh>
    <rPh sb="122" eb="126">
      <t>キュウスイシュウエキ</t>
    </rPh>
    <rPh sb="130" eb="132">
      <t>ヒヨウ</t>
    </rPh>
    <rPh sb="133" eb="134">
      <t>マカナ</t>
    </rPh>
    <rPh sb="142" eb="147">
      <t>リュウド</t>
    </rPh>
    <rPh sb="148" eb="151">
      <t>ゼンネンド</t>
    </rPh>
    <rPh sb="152" eb="153">
      <t>ヒ</t>
    </rPh>
    <rPh sb="154" eb="155">
      <t>ツヅ</t>
    </rPh>
    <rPh sb="160" eb="162">
      <t>イジョウ</t>
    </rPh>
    <rPh sb="163" eb="165">
      <t>イジ</t>
    </rPh>
    <rPh sb="170" eb="173">
      <t>タンキテキ</t>
    </rPh>
    <rPh sb="174" eb="176">
      <t>サイム</t>
    </rPh>
    <rPh sb="177" eb="178">
      <t>タイ</t>
    </rPh>
    <rPh sb="180" eb="182">
      <t>シリョク</t>
    </rPh>
    <rPh sb="183" eb="185">
      <t>カクホ</t>
    </rPh>
    <rPh sb="193" eb="196">
      <t>キギ</t>
    </rPh>
    <rPh sb="196" eb="198">
      <t>ザンダカ</t>
    </rPh>
    <rPh sb="198" eb="199">
      <t>タイ</t>
    </rPh>
    <rPh sb="199" eb="203">
      <t>キュウス</t>
    </rPh>
    <rPh sb="203" eb="205">
      <t>ヒリツ</t>
    </rPh>
    <rPh sb="207" eb="210">
      <t>トウシテキ</t>
    </rPh>
    <rPh sb="210" eb="212">
      <t>ケイヒ</t>
    </rPh>
    <rPh sb="213" eb="215">
      <t>ザイゲン</t>
    </rPh>
    <rPh sb="216" eb="219">
      <t>キギ</t>
    </rPh>
    <rPh sb="220" eb="222">
      <t>イゾン</t>
    </rPh>
    <rPh sb="226" eb="231">
      <t>ジョウキ</t>
    </rPh>
    <rPh sb="232" eb="234">
      <t>シセツ</t>
    </rPh>
    <rPh sb="234" eb="236">
      <t>セツビ</t>
    </rPh>
    <rPh sb="236" eb="237">
      <t>トウ</t>
    </rPh>
    <rPh sb="238" eb="242">
      <t>コウシンヒヨウ</t>
    </rPh>
    <rPh sb="243" eb="245">
      <t>ゲンショウ</t>
    </rPh>
    <rPh sb="251" eb="255">
      <t>ジンコ</t>
    </rPh>
    <rPh sb="256" eb="257">
      <t>トモナ</t>
    </rPh>
    <rPh sb="258" eb="262">
      <t>キュウス</t>
    </rPh>
    <rPh sb="263" eb="265">
      <t>ゲンショウ</t>
    </rPh>
    <rPh sb="272" eb="274">
      <t>スウチ</t>
    </rPh>
    <rPh sb="275" eb="277">
      <t>ビゾウ</t>
    </rPh>
    <rPh sb="290" eb="295">
      <t>キュウスイ</t>
    </rPh>
    <rPh sb="296" eb="299">
      <t>ゼンタイテキ</t>
    </rPh>
    <rPh sb="300" eb="301">
      <t>タカ</t>
    </rPh>
    <rPh sb="302" eb="305">
      <t>スウ</t>
    </rPh>
    <rPh sb="305" eb="306">
      <t>ヨコ</t>
    </rPh>
    <rPh sb="319" eb="321">
      <t>コンゴ</t>
    </rPh>
    <rPh sb="322" eb="323">
      <t>ヒ</t>
    </rPh>
    <rPh sb="324" eb="325">
      <t>ツヅ</t>
    </rPh>
    <rPh sb="326" eb="330">
      <t>ブッカ</t>
    </rPh>
    <rPh sb="331" eb="332">
      <t>フ</t>
    </rPh>
    <rPh sb="338" eb="345">
      <t>シセツイジカ</t>
    </rPh>
    <rPh sb="346" eb="347">
      <t>カカ</t>
    </rPh>
    <rPh sb="348" eb="350">
      <t>ケイヒ</t>
    </rPh>
    <rPh sb="351" eb="353">
      <t>サクゲン</t>
    </rPh>
    <rPh sb="357" eb="359">
      <t>ホウサク</t>
    </rPh>
    <rPh sb="360" eb="362">
      <t>ケントウ</t>
    </rPh>
    <rPh sb="375" eb="381">
      <t>シセツリヨウ</t>
    </rPh>
    <rPh sb="382" eb="387">
      <t>モトマチジ</t>
    </rPh>
    <rPh sb="388" eb="395">
      <t>ハイシシタコト</t>
    </rPh>
    <rPh sb="396" eb="397">
      <t>マエ</t>
    </rPh>
    <rPh sb="397" eb="399">
      <t>ネンド</t>
    </rPh>
    <rPh sb="400" eb="402">
      <t>ヒカク</t>
    </rPh>
    <rPh sb="410" eb="412">
      <t>ジョウショウ</t>
    </rPh>
    <rPh sb="414" eb="421">
      <t>ルイジダン</t>
    </rPh>
    <rPh sb="422" eb="423">
      <t>チカ</t>
    </rPh>
    <rPh sb="429" eb="431">
      <t>ゲンザイ</t>
    </rPh>
    <rPh sb="432" eb="434">
      <t>ハイスイ</t>
    </rPh>
    <rPh sb="434" eb="435">
      <t>リョウ</t>
    </rPh>
    <rPh sb="436" eb="437">
      <t>タイ</t>
    </rPh>
    <rPh sb="439" eb="441">
      <t>テキセイ</t>
    </rPh>
    <rPh sb="442" eb="446">
      <t>シセツノ</t>
    </rPh>
    <rPh sb="447" eb="448">
      <t>チカ</t>
    </rPh>
    <rPh sb="452" eb="453">
      <t>カンガ</t>
    </rPh>
    <rPh sb="461" eb="465">
      <t>ユウシュ</t>
    </rPh>
    <rPh sb="466" eb="469">
      <t>ゼンネンド</t>
    </rPh>
    <rPh sb="470" eb="472">
      <t>ヒカク</t>
    </rPh>
    <rPh sb="474" eb="476">
      <t>ジョウショウ</t>
    </rPh>
    <rPh sb="480" eb="482">
      <t>スウチ</t>
    </rPh>
    <rPh sb="494" eb="496">
      <t>カンロ</t>
    </rPh>
    <rPh sb="497" eb="500">
      <t>ロウキュウカ</t>
    </rPh>
    <rPh sb="503" eb="505">
      <t>ロウスイ</t>
    </rPh>
    <rPh sb="506" eb="507">
      <t>オモ</t>
    </rPh>
    <rPh sb="508" eb="510">
      <t>ゲンイン</t>
    </rPh>
    <rPh sb="516" eb="518">
      <t>タイサク</t>
    </rPh>
    <rPh sb="519" eb="520">
      <t>コウ</t>
    </rPh>
    <rPh sb="522" eb="524">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</si>
</sst>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0.98</c:v>
                </c:pt>
                <c:pt idx="1">
                  <c:v>0.8</c:v>
                </c:pt>
                <c:pt idx="2">
                  <c:v>0.88</c:v>
                </c:pt>
                <c:pt idx="3">
                  <c:v>1</c:v>
                </c:pt>
                <c:pt idx="4">
                  <c:v>0.65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50.3</c:v>
                </c:pt>
                <c:pt idx="1">
                  <c:v>53.1</c:v>
                </c:pt>
                <c:pt idx="2">
                  <c:v>52.06</c:v>
                </c:pt>
                <c:pt idx="3">
                  <c:v>46.75</c:v>
                </c:pt>
                <c:pt idx="4">
                  <c:v>59.43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83.59</c:v>
                </c:pt>
                <c:pt idx="1">
                  <c:v>83.62</c:v>
                </c:pt>
                <c:pt idx="2">
                  <c:v>83.82</c:v>
                </c:pt>
                <c:pt idx="3">
                  <c:v>84.67</c:v>
                </c:pt>
                <c:pt idx="4">
                  <c:v>85.62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114.91</c:v>
                </c:pt>
                <c:pt idx="1">
                  <c:v>106.37</c:v>
                </c:pt>
                <c:pt idx="2">
                  <c:v>111.6</c:v>
                </c:pt>
                <c:pt idx="3">
                  <c:v>103.79</c:v>
                </c:pt>
                <c:pt idx="4">
                  <c:v>104.11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52.14</c:v>
                </c:pt>
                <c:pt idx="1">
                  <c:v>51.55</c:v>
                </c:pt>
                <c:pt idx="2">
                  <c:v>52.38</c:v>
                </c:pt>
                <c:pt idx="3">
                  <c:v>52.68</c:v>
                </c:pt>
                <c:pt idx="4">
                  <c:v>53.18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20.81</c:v>
                </c:pt>
                <c:pt idx="1">
                  <c:v>20.98</c:v>
                </c:pt>
                <c:pt idx="2">
                  <c:v>21.62</c:v>
                </c:pt>
                <c:pt idx="3">
                  <c:v>23.08</c:v>
                </c:pt>
                <c:pt idx="4">
                  <c:v>24.02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217.7</c:v>
                </c:pt>
                <c:pt idx="1">
                  <c:v>295.16000000000003</c:v>
                </c:pt>
                <c:pt idx="2">
                  <c:v>339.55</c:v>
                </c:pt>
                <c:pt idx="3">
                  <c:v>327.38</c:v>
                </c:pt>
                <c:pt idx="4">
                  <c:v>306.49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395.01</c:v>
                </c:pt>
                <c:pt idx="1">
                  <c:v>412.55</c:v>
                </c:pt>
                <c:pt idx="2">
                  <c:v>424.69</c:v>
                </c:pt>
                <c:pt idx="3">
                  <c:v>441.52</c:v>
                </c:pt>
                <c:pt idx="4">
                  <c:v>451.64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112.52</c:v>
                </c:pt>
                <c:pt idx="1">
                  <c:v>104.2</c:v>
                </c:pt>
                <c:pt idx="2">
                  <c:v>109.32</c:v>
                </c:pt>
                <c:pt idx="3">
                  <c:v>101.48</c:v>
                </c:pt>
                <c:pt idx="4">
                  <c:v>102.08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255.07</c:v>
                </c:pt>
                <c:pt idx="1">
                  <c:v>276.57</c:v>
                </c:pt>
                <c:pt idx="2">
                  <c:v>264.47000000000003</c:v>
                </c:pt>
                <c:pt idx="3">
                  <c:v>285.85000000000002</c:v>
                </c:pt>
                <c:pt idx="4">
                  <c:v>285.22000000000003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X52" workbookViewId="0">
      <selection activeCell="BL16" sqref="BL16:BZ4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8</v>
      </c>
      <c r="Q7" s="25"/>
      <c r="R7" s="25"/>
      <c r="S7" s="25"/>
      <c r="T7" s="25"/>
      <c r="U7" s="25"/>
      <c r="V7" s="25"/>
      <c r="W7" s="25" t="s">
        <v>13</v>
      </c>
      <c r="X7" s="25"/>
      <c r="Y7" s="25"/>
      <c r="Z7" s="25"/>
      <c r="AA7" s="25"/>
      <c r="AB7" s="25"/>
      <c r="AC7" s="25"/>
      <c r="AD7" s="25" t="s">
        <v>3</v>
      </c>
      <c r="AE7" s="25"/>
      <c r="AF7" s="25"/>
      <c r="AG7" s="25"/>
      <c r="AH7" s="25"/>
      <c r="AI7" s="25"/>
      <c r="AJ7" s="25"/>
      <c r="AK7" s="2"/>
      <c r="AL7" s="25" t="s">
        <v>16</v>
      </c>
      <c r="AM7" s="25"/>
      <c r="AN7" s="25"/>
      <c r="AO7" s="25"/>
      <c r="AP7" s="25"/>
      <c r="AQ7" s="25"/>
      <c r="AR7" s="25"/>
      <c r="AS7" s="25"/>
      <c r="AT7" s="5" t="s">
        <v>12</v>
      </c>
      <c r="AU7" s="13"/>
      <c r="AV7" s="13"/>
      <c r="AW7" s="13"/>
      <c r="AX7" s="13"/>
      <c r="AY7" s="13"/>
      <c r="AZ7" s="13"/>
      <c r="BA7" s="13"/>
      <c r="BB7" s="25" t="s">
        <v>19</v>
      </c>
      <c r="BC7" s="25"/>
      <c r="BD7" s="25"/>
      <c r="BE7" s="25"/>
      <c r="BF7" s="25"/>
      <c r="BG7" s="25"/>
      <c r="BH7" s="25"/>
      <c r="BI7" s="25"/>
      <c r="BJ7" s="3"/>
      <c r="BK7" s="3"/>
      <c r="BL7" s="35" t="s">
        <v>20</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49811</v>
      </c>
      <c r="AM8" s="29"/>
      <c r="AN8" s="29"/>
      <c r="AO8" s="29"/>
      <c r="AP8" s="29"/>
      <c r="AQ8" s="29"/>
      <c r="AR8" s="29"/>
      <c r="AS8" s="29"/>
      <c r="AT8" s="7">
        <f>データ!$S$6</f>
        <v>404.2</v>
      </c>
      <c r="AU8" s="15"/>
      <c r="AV8" s="15"/>
      <c r="AW8" s="15"/>
      <c r="AX8" s="15"/>
      <c r="AY8" s="15"/>
      <c r="AZ8" s="15"/>
      <c r="BA8" s="15"/>
      <c r="BB8" s="27">
        <f>データ!$T$6</f>
        <v>123.23</v>
      </c>
      <c r="BC8" s="27"/>
      <c r="BD8" s="27"/>
      <c r="BE8" s="27"/>
      <c r="BF8" s="27"/>
      <c r="BG8" s="27"/>
      <c r="BH8" s="27"/>
      <c r="BI8" s="27"/>
      <c r="BJ8" s="3"/>
      <c r="BK8" s="3"/>
      <c r="BL8" s="36" t="s">
        <v>21</v>
      </c>
      <c r="BM8" s="47"/>
      <c r="BN8" s="55" t="s">
        <v>14</v>
      </c>
      <c r="BO8" s="55"/>
      <c r="BP8" s="55"/>
      <c r="BQ8" s="55"/>
      <c r="BR8" s="55"/>
      <c r="BS8" s="55"/>
      <c r="BT8" s="55"/>
      <c r="BU8" s="55"/>
      <c r="BV8" s="55"/>
      <c r="BW8" s="55"/>
      <c r="BX8" s="55"/>
      <c r="BY8" s="59"/>
    </row>
    <row r="9" spans="1:78" ht="18.75" customHeight="1">
      <c r="A9" s="2"/>
      <c r="B9" s="5" t="s">
        <v>24</v>
      </c>
      <c r="C9" s="13"/>
      <c r="D9" s="13"/>
      <c r="E9" s="13"/>
      <c r="F9" s="13"/>
      <c r="G9" s="13"/>
      <c r="H9" s="13"/>
      <c r="I9" s="5" t="s">
        <v>26</v>
      </c>
      <c r="J9" s="13"/>
      <c r="K9" s="13"/>
      <c r="L9" s="13"/>
      <c r="M9" s="13"/>
      <c r="N9" s="13"/>
      <c r="O9" s="22"/>
      <c r="P9" s="25" t="s">
        <v>29</v>
      </c>
      <c r="Q9" s="25"/>
      <c r="R9" s="25"/>
      <c r="S9" s="25"/>
      <c r="T9" s="25"/>
      <c r="U9" s="25"/>
      <c r="V9" s="25"/>
      <c r="W9" s="25" t="s">
        <v>2</v>
      </c>
      <c r="X9" s="25"/>
      <c r="Y9" s="25"/>
      <c r="Z9" s="25"/>
      <c r="AA9" s="25"/>
      <c r="AB9" s="25"/>
      <c r="AC9" s="25"/>
      <c r="AD9" s="2"/>
      <c r="AE9" s="2"/>
      <c r="AF9" s="2"/>
      <c r="AG9" s="2"/>
      <c r="AH9" s="2"/>
      <c r="AI9" s="2"/>
      <c r="AJ9" s="2"/>
      <c r="AK9" s="2"/>
      <c r="AL9" s="25" t="s">
        <v>25</v>
      </c>
      <c r="AM9" s="25"/>
      <c r="AN9" s="25"/>
      <c r="AO9" s="25"/>
      <c r="AP9" s="25"/>
      <c r="AQ9" s="25"/>
      <c r="AR9" s="25"/>
      <c r="AS9" s="25"/>
      <c r="AT9" s="5" t="s">
        <v>32</v>
      </c>
      <c r="AU9" s="13"/>
      <c r="AV9" s="13"/>
      <c r="AW9" s="13"/>
      <c r="AX9" s="13"/>
      <c r="AY9" s="13"/>
      <c r="AZ9" s="13"/>
      <c r="BA9" s="13"/>
      <c r="BB9" s="25" t="s">
        <v>33</v>
      </c>
      <c r="BC9" s="25"/>
      <c r="BD9" s="25"/>
      <c r="BE9" s="25"/>
      <c r="BF9" s="25"/>
      <c r="BG9" s="25"/>
      <c r="BH9" s="25"/>
      <c r="BI9" s="25"/>
      <c r="BJ9" s="3"/>
      <c r="BK9" s="3"/>
      <c r="BL9" s="37" t="s">
        <v>30</v>
      </c>
      <c r="BM9" s="48"/>
      <c r="BN9" s="56" t="s">
        <v>35</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54.47</v>
      </c>
      <c r="J10" s="15"/>
      <c r="K10" s="15"/>
      <c r="L10" s="15"/>
      <c r="M10" s="15"/>
      <c r="N10" s="15"/>
      <c r="O10" s="24"/>
      <c r="P10" s="27">
        <f>データ!$P$6</f>
        <v>91.51</v>
      </c>
      <c r="Q10" s="27"/>
      <c r="R10" s="27"/>
      <c r="S10" s="27"/>
      <c r="T10" s="27"/>
      <c r="U10" s="27"/>
      <c r="V10" s="27"/>
      <c r="W10" s="29">
        <f>データ!$Q$6</f>
        <v>4200</v>
      </c>
      <c r="X10" s="29"/>
      <c r="Y10" s="29"/>
      <c r="Z10" s="29"/>
      <c r="AA10" s="29"/>
      <c r="AB10" s="29"/>
      <c r="AC10" s="29"/>
      <c r="AD10" s="2"/>
      <c r="AE10" s="2"/>
      <c r="AF10" s="2"/>
      <c r="AG10" s="2"/>
      <c r="AH10" s="2"/>
      <c r="AI10" s="2"/>
      <c r="AJ10" s="2"/>
      <c r="AK10" s="2"/>
      <c r="AL10" s="29">
        <f>データ!$U$6</f>
        <v>45283</v>
      </c>
      <c r="AM10" s="29"/>
      <c r="AN10" s="29"/>
      <c r="AO10" s="29"/>
      <c r="AP10" s="29"/>
      <c r="AQ10" s="29"/>
      <c r="AR10" s="29"/>
      <c r="AS10" s="29"/>
      <c r="AT10" s="7">
        <f>データ!$V$6</f>
        <v>292.58</v>
      </c>
      <c r="AU10" s="15"/>
      <c r="AV10" s="15"/>
      <c r="AW10" s="15"/>
      <c r="AX10" s="15"/>
      <c r="AY10" s="15"/>
      <c r="AZ10" s="15"/>
      <c r="BA10" s="15"/>
      <c r="BB10" s="27">
        <f>データ!$W$6</f>
        <v>154.77000000000001</v>
      </c>
      <c r="BC10" s="27"/>
      <c r="BD10" s="27"/>
      <c r="BE10" s="27"/>
      <c r="BF10" s="27"/>
      <c r="BG10" s="27"/>
      <c r="BH10" s="27"/>
      <c r="BI10" s="27"/>
      <c r="BJ10" s="2"/>
      <c r="BK10" s="2"/>
      <c r="BL10" s="38" t="s">
        <v>37</v>
      </c>
      <c r="BM10" s="49"/>
      <c r="BN10" s="57" t="s">
        <v>39</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43</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108</v>
      </c>
      <c r="BM47" s="53"/>
      <c r="BN47" s="53"/>
      <c r="BO47" s="53"/>
      <c r="BP47" s="53"/>
      <c r="BQ47" s="53"/>
      <c r="BR47" s="53"/>
      <c r="BS47" s="53"/>
      <c r="BT47" s="53"/>
      <c r="BU47" s="53"/>
      <c r="BV47" s="53"/>
      <c r="BW47" s="53"/>
      <c r="BX47" s="53"/>
      <c r="BY47" s="53"/>
      <c r="BZ47" s="65"/>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3"/>
      <c r="BN48" s="53"/>
      <c r="BO48" s="53"/>
      <c r="BP48" s="53"/>
      <c r="BQ48" s="53"/>
      <c r="BR48" s="53"/>
      <c r="BS48" s="53"/>
      <c r="BT48" s="53"/>
      <c r="BU48" s="53"/>
      <c r="BV48" s="53"/>
      <c r="BW48" s="53"/>
      <c r="BX48" s="53"/>
      <c r="BY48" s="53"/>
      <c r="BZ48" s="65"/>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3"/>
      <c r="BN49" s="53"/>
      <c r="BO49" s="53"/>
      <c r="BP49" s="53"/>
      <c r="BQ49" s="53"/>
      <c r="BR49" s="53"/>
      <c r="BS49" s="53"/>
      <c r="BT49" s="53"/>
      <c r="BU49" s="53"/>
      <c r="BV49" s="53"/>
      <c r="BW49" s="53"/>
      <c r="BX49" s="53"/>
      <c r="BY49" s="53"/>
      <c r="BZ49" s="65"/>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3"/>
      <c r="BN50" s="53"/>
      <c r="BO50" s="53"/>
      <c r="BP50" s="53"/>
      <c r="BQ50" s="53"/>
      <c r="BR50" s="53"/>
      <c r="BS50" s="53"/>
      <c r="BT50" s="53"/>
      <c r="BU50" s="53"/>
      <c r="BV50" s="53"/>
      <c r="BW50" s="53"/>
      <c r="BX50" s="53"/>
      <c r="BY50" s="53"/>
      <c r="BZ50" s="65"/>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3"/>
      <c r="BN51" s="53"/>
      <c r="BO51" s="53"/>
      <c r="BP51" s="53"/>
      <c r="BQ51" s="53"/>
      <c r="BR51" s="53"/>
      <c r="BS51" s="53"/>
      <c r="BT51" s="53"/>
      <c r="BU51" s="53"/>
      <c r="BV51" s="53"/>
      <c r="BW51" s="53"/>
      <c r="BX51" s="53"/>
      <c r="BY51" s="53"/>
      <c r="BZ51" s="65"/>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3"/>
      <c r="BN52" s="53"/>
      <c r="BO52" s="53"/>
      <c r="BP52" s="53"/>
      <c r="BQ52" s="53"/>
      <c r="BR52" s="53"/>
      <c r="BS52" s="53"/>
      <c r="BT52" s="53"/>
      <c r="BU52" s="53"/>
      <c r="BV52" s="53"/>
      <c r="BW52" s="53"/>
      <c r="BX52" s="53"/>
      <c r="BY52" s="53"/>
      <c r="BZ52" s="65"/>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3"/>
      <c r="BN53" s="53"/>
      <c r="BO53" s="53"/>
      <c r="BP53" s="53"/>
      <c r="BQ53" s="53"/>
      <c r="BR53" s="53"/>
      <c r="BS53" s="53"/>
      <c r="BT53" s="53"/>
      <c r="BU53" s="53"/>
      <c r="BV53" s="53"/>
      <c r="BW53" s="53"/>
      <c r="BX53" s="53"/>
      <c r="BY53" s="53"/>
      <c r="BZ53" s="65"/>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3"/>
      <c r="BN54" s="53"/>
      <c r="BO54" s="53"/>
      <c r="BP54" s="53"/>
      <c r="BQ54" s="53"/>
      <c r="BR54" s="53"/>
      <c r="BS54" s="53"/>
      <c r="BT54" s="53"/>
      <c r="BU54" s="53"/>
      <c r="BV54" s="53"/>
      <c r="BW54" s="53"/>
      <c r="BX54" s="53"/>
      <c r="BY54" s="53"/>
      <c r="BZ54" s="65"/>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3"/>
      <c r="BN55" s="53"/>
      <c r="BO55" s="53"/>
      <c r="BP55" s="53"/>
      <c r="BQ55" s="53"/>
      <c r="BR55" s="53"/>
      <c r="BS55" s="53"/>
      <c r="BT55" s="53"/>
      <c r="BU55" s="53"/>
      <c r="BV55" s="53"/>
      <c r="BW55" s="53"/>
      <c r="BX55" s="53"/>
      <c r="BY55" s="53"/>
      <c r="BZ55" s="65"/>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3"/>
      <c r="BN56" s="53"/>
      <c r="BO56" s="53"/>
      <c r="BP56" s="53"/>
      <c r="BQ56" s="53"/>
      <c r="BR56" s="53"/>
      <c r="BS56" s="53"/>
      <c r="BT56" s="53"/>
      <c r="BU56" s="53"/>
      <c r="BV56" s="53"/>
      <c r="BW56" s="53"/>
      <c r="BX56" s="53"/>
      <c r="BY56" s="53"/>
      <c r="BZ56" s="65"/>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3"/>
      <c r="BN57" s="53"/>
      <c r="BO57" s="53"/>
      <c r="BP57" s="53"/>
      <c r="BQ57" s="53"/>
      <c r="BR57" s="53"/>
      <c r="BS57" s="53"/>
      <c r="BT57" s="53"/>
      <c r="BU57" s="53"/>
      <c r="BV57" s="53"/>
      <c r="BW57" s="53"/>
      <c r="BX57" s="53"/>
      <c r="BY57" s="53"/>
      <c r="BZ57" s="65"/>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3"/>
      <c r="BN58" s="53"/>
      <c r="BO58" s="53"/>
      <c r="BP58" s="53"/>
      <c r="BQ58" s="53"/>
      <c r="BR58" s="53"/>
      <c r="BS58" s="53"/>
      <c r="BT58" s="53"/>
      <c r="BU58" s="53"/>
      <c r="BV58" s="53"/>
      <c r="BW58" s="53"/>
      <c r="BX58" s="53"/>
      <c r="BY58" s="53"/>
      <c r="BZ58" s="65"/>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3"/>
      <c r="BN59" s="53"/>
      <c r="BO59" s="53"/>
      <c r="BP59" s="53"/>
      <c r="BQ59" s="53"/>
      <c r="BR59" s="53"/>
      <c r="BS59" s="53"/>
      <c r="BT59" s="53"/>
      <c r="BU59" s="53"/>
      <c r="BV59" s="53"/>
      <c r="BW59" s="53"/>
      <c r="BX59" s="53"/>
      <c r="BY59" s="53"/>
      <c r="BZ59" s="65"/>
    </row>
    <row r="60" spans="1:78" ht="13.5" customHeight="1">
      <c r="A60" s="2"/>
      <c r="B60" s="9" t="s">
        <v>31</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3"/>
      <c r="BN60" s="53"/>
      <c r="BO60" s="53"/>
      <c r="BP60" s="53"/>
      <c r="BQ60" s="53"/>
      <c r="BR60" s="53"/>
      <c r="BS60" s="53"/>
      <c r="BT60" s="53"/>
      <c r="BU60" s="53"/>
      <c r="BV60" s="53"/>
      <c r="BW60" s="53"/>
      <c r="BX60" s="53"/>
      <c r="BY60" s="53"/>
      <c r="BZ60" s="65"/>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3"/>
      <c r="BN61" s="53"/>
      <c r="BO61" s="53"/>
      <c r="BP61" s="53"/>
      <c r="BQ61" s="53"/>
      <c r="BR61" s="53"/>
      <c r="BS61" s="53"/>
      <c r="BT61" s="53"/>
      <c r="BU61" s="53"/>
      <c r="BV61" s="53"/>
      <c r="BW61" s="53"/>
      <c r="BX61" s="53"/>
      <c r="BY61" s="53"/>
      <c r="BZ61" s="65"/>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3"/>
      <c r="BN62" s="53"/>
      <c r="BO62" s="53"/>
      <c r="BP62" s="53"/>
      <c r="BQ62" s="53"/>
      <c r="BR62" s="53"/>
      <c r="BS62" s="53"/>
      <c r="BT62" s="53"/>
      <c r="BU62" s="53"/>
      <c r="BV62" s="53"/>
      <c r="BW62" s="53"/>
      <c r="BX62" s="53"/>
      <c r="BY62" s="53"/>
      <c r="BZ62" s="65"/>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3"/>
      <c r="BN63" s="53"/>
      <c r="BO63" s="53"/>
      <c r="BP63" s="53"/>
      <c r="BQ63" s="53"/>
      <c r="BR63" s="53"/>
      <c r="BS63" s="53"/>
      <c r="BT63" s="53"/>
      <c r="BU63" s="53"/>
      <c r="BV63" s="53"/>
      <c r="BW63" s="53"/>
      <c r="BX63" s="53"/>
      <c r="BY63" s="53"/>
      <c r="BZ63" s="65"/>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45</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109</v>
      </c>
      <c r="BM66" s="52"/>
      <c r="BN66" s="52"/>
      <c r="BO66" s="52"/>
      <c r="BP66" s="52"/>
      <c r="BQ66" s="52"/>
      <c r="BR66" s="52"/>
      <c r="BS66" s="52"/>
      <c r="BT66" s="52"/>
      <c r="BU66" s="52"/>
      <c r="BV66" s="52"/>
      <c r="BW66" s="52"/>
      <c r="BX66" s="52"/>
      <c r="BY66" s="52"/>
      <c r="BZ66" s="64"/>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2"/>
      <c r="BN67" s="52"/>
      <c r="BO67" s="52"/>
      <c r="BP67" s="52"/>
      <c r="BQ67" s="52"/>
      <c r="BR67" s="52"/>
      <c r="BS67" s="52"/>
      <c r="BT67" s="52"/>
      <c r="BU67" s="52"/>
      <c r="BV67" s="52"/>
      <c r="BW67" s="52"/>
      <c r="BX67" s="52"/>
      <c r="BY67" s="52"/>
      <c r="BZ67" s="64"/>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2"/>
      <c r="BN68" s="52"/>
      <c r="BO68" s="52"/>
      <c r="BP68" s="52"/>
      <c r="BQ68" s="52"/>
      <c r="BR68" s="52"/>
      <c r="BS68" s="52"/>
      <c r="BT68" s="52"/>
      <c r="BU68" s="52"/>
      <c r="BV68" s="52"/>
      <c r="BW68" s="52"/>
      <c r="BX68" s="52"/>
      <c r="BY68" s="52"/>
      <c r="BZ68" s="64"/>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2"/>
      <c r="BN69" s="52"/>
      <c r="BO69" s="52"/>
      <c r="BP69" s="52"/>
      <c r="BQ69" s="52"/>
      <c r="BR69" s="52"/>
      <c r="BS69" s="52"/>
      <c r="BT69" s="52"/>
      <c r="BU69" s="52"/>
      <c r="BV69" s="52"/>
      <c r="BW69" s="52"/>
      <c r="BX69" s="52"/>
      <c r="BY69" s="52"/>
      <c r="BZ69" s="64"/>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2"/>
      <c r="BN70" s="52"/>
      <c r="BO70" s="52"/>
      <c r="BP70" s="52"/>
      <c r="BQ70" s="52"/>
      <c r="BR70" s="52"/>
      <c r="BS70" s="52"/>
      <c r="BT70" s="52"/>
      <c r="BU70" s="52"/>
      <c r="BV70" s="52"/>
      <c r="BW70" s="52"/>
      <c r="BX70" s="52"/>
      <c r="BY70" s="52"/>
      <c r="BZ70" s="64"/>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2"/>
      <c r="BN71" s="52"/>
      <c r="BO71" s="52"/>
      <c r="BP71" s="52"/>
      <c r="BQ71" s="52"/>
      <c r="BR71" s="52"/>
      <c r="BS71" s="52"/>
      <c r="BT71" s="52"/>
      <c r="BU71" s="52"/>
      <c r="BV71" s="52"/>
      <c r="BW71" s="52"/>
      <c r="BX71" s="52"/>
      <c r="BY71" s="52"/>
      <c r="BZ71" s="64"/>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2"/>
      <c r="BN72" s="52"/>
      <c r="BO72" s="52"/>
      <c r="BP72" s="52"/>
      <c r="BQ72" s="52"/>
      <c r="BR72" s="52"/>
      <c r="BS72" s="52"/>
      <c r="BT72" s="52"/>
      <c r="BU72" s="52"/>
      <c r="BV72" s="52"/>
      <c r="BW72" s="52"/>
      <c r="BX72" s="52"/>
      <c r="BY72" s="52"/>
      <c r="BZ72" s="64"/>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2"/>
      <c r="BN73" s="52"/>
      <c r="BO73" s="52"/>
      <c r="BP73" s="52"/>
      <c r="BQ73" s="52"/>
      <c r="BR73" s="52"/>
      <c r="BS73" s="52"/>
      <c r="BT73" s="52"/>
      <c r="BU73" s="52"/>
      <c r="BV73" s="52"/>
      <c r="BW73" s="52"/>
      <c r="BX73" s="52"/>
      <c r="BY73" s="52"/>
      <c r="BZ73" s="64"/>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2"/>
      <c r="BN74" s="52"/>
      <c r="BO74" s="52"/>
      <c r="BP74" s="52"/>
      <c r="BQ74" s="52"/>
      <c r="BR74" s="52"/>
      <c r="BS74" s="52"/>
      <c r="BT74" s="52"/>
      <c r="BU74" s="52"/>
      <c r="BV74" s="52"/>
      <c r="BW74" s="52"/>
      <c r="BX74" s="52"/>
      <c r="BY74" s="52"/>
      <c r="BZ74" s="64"/>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2"/>
      <c r="BN75" s="52"/>
      <c r="BO75" s="52"/>
      <c r="BP75" s="52"/>
      <c r="BQ75" s="52"/>
      <c r="BR75" s="52"/>
      <c r="BS75" s="52"/>
      <c r="BT75" s="52"/>
      <c r="BU75" s="52"/>
      <c r="BV75" s="52"/>
      <c r="BW75" s="52"/>
      <c r="BX75" s="52"/>
      <c r="BY75" s="52"/>
      <c r="BZ75" s="64"/>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2"/>
      <c r="BN76" s="52"/>
      <c r="BO76" s="52"/>
      <c r="BP76" s="52"/>
      <c r="BQ76" s="52"/>
      <c r="BR76" s="52"/>
      <c r="BS76" s="52"/>
      <c r="BT76" s="52"/>
      <c r="BU76" s="52"/>
      <c r="BV76" s="52"/>
      <c r="BW76" s="52"/>
      <c r="BX76" s="52"/>
      <c r="BY76" s="52"/>
      <c r="BZ76" s="64"/>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2"/>
      <c r="BN77" s="52"/>
      <c r="BO77" s="52"/>
      <c r="BP77" s="52"/>
      <c r="BQ77" s="52"/>
      <c r="BR77" s="52"/>
      <c r="BS77" s="52"/>
      <c r="BT77" s="52"/>
      <c r="BU77" s="52"/>
      <c r="BV77" s="52"/>
      <c r="BW77" s="52"/>
      <c r="BX77" s="52"/>
      <c r="BY77" s="52"/>
      <c r="BZ77" s="64"/>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2"/>
      <c r="BN78" s="52"/>
      <c r="BO78" s="52"/>
      <c r="BP78" s="52"/>
      <c r="BQ78" s="52"/>
      <c r="BR78" s="52"/>
      <c r="BS78" s="52"/>
      <c r="BT78" s="52"/>
      <c r="BU78" s="52"/>
      <c r="BV78" s="52"/>
      <c r="BW78" s="52"/>
      <c r="BX78" s="52"/>
      <c r="BY78" s="52"/>
      <c r="BZ78" s="64"/>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2"/>
      <c r="BN79" s="52"/>
      <c r="BO79" s="52"/>
      <c r="BP79" s="52"/>
      <c r="BQ79" s="52"/>
      <c r="BR79" s="52"/>
      <c r="BS79" s="52"/>
      <c r="BT79" s="52"/>
      <c r="BU79" s="52"/>
      <c r="BV79" s="52"/>
      <c r="BW79" s="52"/>
      <c r="BX79" s="52"/>
      <c r="BY79" s="52"/>
      <c r="BZ79" s="64"/>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2"/>
      <c r="BN80" s="52"/>
      <c r="BO80" s="52"/>
      <c r="BP80" s="52"/>
      <c r="BQ80" s="52"/>
      <c r="BR80" s="52"/>
      <c r="BS80" s="52"/>
      <c r="BT80" s="52"/>
      <c r="BU80" s="52"/>
      <c r="BV80" s="52"/>
      <c r="BW80" s="52"/>
      <c r="BX80" s="52"/>
      <c r="BY80" s="52"/>
      <c r="BZ80" s="64"/>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2"/>
      <c r="BN81" s="52"/>
      <c r="BO81" s="52"/>
      <c r="BP81" s="52"/>
      <c r="BQ81" s="52"/>
      <c r="BR81" s="52"/>
      <c r="BS81" s="52"/>
      <c r="BT81" s="52"/>
      <c r="BU81" s="52"/>
      <c r="BV81" s="52"/>
      <c r="BW81" s="52"/>
      <c r="BX81" s="52"/>
      <c r="BY81" s="52"/>
      <c r="BZ81" s="64"/>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4"/>
      <c r="BN82" s="54"/>
      <c r="BO82" s="54"/>
      <c r="BP82" s="54"/>
      <c r="BQ82" s="54"/>
      <c r="BR82" s="54"/>
      <c r="BS82" s="54"/>
      <c r="BT82" s="54"/>
      <c r="BU82" s="54"/>
      <c r="BV82" s="54"/>
      <c r="BW82" s="54"/>
      <c r="BX82" s="54"/>
      <c r="BY82" s="54"/>
      <c r="BZ82" s="66"/>
    </row>
    <row r="83" spans="1:78">
      <c r="C83" s="21"/>
    </row>
    <row r="84" spans="1:78" hidden="1">
      <c r="B84" s="12" t="s">
        <v>38</v>
      </c>
      <c r="C84" s="12"/>
      <c r="D84" s="12"/>
      <c r="E84" s="12" t="s">
        <v>47</v>
      </c>
      <c r="F84" s="12" t="s">
        <v>34</v>
      </c>
      <c r="G84" s="12" t="s">
        <v>48</v>
      </c>
      <c r="H84" s="12" t="s">
        <v>50</v>
      </c>
      <c r="I84" s="12" t="s">
        <v>53</v>
      </c>
      <c r="J84" s="12" t="s">
        <v>40</v>
      </c>
      <c r="K84" s="12" t="s">
        <v>27</v>
      </c>
      <c r="L84" s="12" t="s">
        <v>51</v>
      </c>
      <c r="M84" s="12" t="s">
        <v>55</v>
      </c>
      <c r="N84" s="12" t="s">
        <v>56</v>
      </c>
      <c r="O84" s="12" t="s">
        <v>59</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vtaomnueIuXHZhbGeTSdVeOv9FFL8oRM2WV03qVljYyOvBZUze3ogGBO1C/PbZX5NV9BFL26FwITR5Hchz1hPw==" saltValue="/rT7y5qCpWpabA22kTPKS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18</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52</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36</v>
      </c>
      <c r="B3" s="70" t="s">
        <v>60</v>
      </c>
      <c r="C3" s="70" t="s">
        <v>63</v>
      </c>
      <c r="D3" s="70" t="s">
        <v>10</v>
      </c>
      <c r="E3" s="70" t="s">
        <v>22</v>
      </c>
      <c r="F3" s="70" t="s">
        <v>61</v>
      </c>
      <c r="G3" s="70" t="s">
        <v>23</v>
      </c>
      <c r="H3" s="77" t="s">
        <v>65</v>
      </c>
      <c r="I3" s="80"/>
      <c r="J3" s="80"/>
      <c r="K3" s="80"/>
      <c r="L3" s="80"/>
      <c r="M3" s="80"/>
      <c r="N3" s="80"/>
      <c r="O3" s="80"/>
      <c r="P3" s="80"/>
      <c r="Q3" s="80"/>
      <c r="R3" s="80"/>
      <c r="S3" s="80"/>
      <c r="T3" s="80"/>
      <c r="U3" s="80"/>
      <c r="V3" s="80"/>
      <c r="W3" s="84"/>
      <c r="X3" s="86" t="s">
        <v>4</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31</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66</v>
      </c>
      <c r="B4" s="71"/>
      <c r="C4" s="71"/>
      <c r="D4" s="71"/>
      <c r="E4" s="71"/>
      <c r="F4" s="71"/>
      <c r="G4" s="71"/>
      <c r="H4" s="78"/>
      <c r="I4" s="81"/>
      <c r="J4" s="81"/>
      <c r="K4" s="81"/>
      <c r="L4" s="81"/>
      <c r="M4" s="81"/>
      <c r="N4" s="81"/>
      <c r="O4" s="81"/>
      <c r="P4" s="81"/>
      <c r="Q4" s="81"/>
      <c r="R4" s="81"/>
      <c r="S4" s="81"/>
      <c r="T4" s="81"/>
      <c r="U4" s="81"/>
      <c r="V4" s="81"/>
      <c r="W4" s="85"/>
      <c r="X4" s="87" t="s">
        <v>49</v>
      </c>
      <c r="Y4" s="87"/>
      <c r="Z4" s="87"/>
      <c r="AA4" s="87"/>
      <c r="AB4" s="87"/>
      <c r="AC4" s="87"/>
      <c r="AD4" s="87"/>
      <c r="AE4" s="87"/>
      <c r="AF4" s="87"/>
      <c r="AG4" s="87"/>
      <c r="AH4" s="87"/>
      <c r="AI4" s="87" t="s">
        <v>46</v>
      </c>
      <c r="AJ4" s="87"/>
      <c r="AK4" s="87"/>
      <c r="AL4" s="87"/>
      <c r="AM4" s="87"/>
      <c r="AN4" s="87"/>
      <c r="AO4" s="87"/>
      <c r="AP4" s="87"/>
      <c r="AQ4" s="87"/>
      <c r="AR4" s="87"/>
      <c r="AS4" s="87"/>
      <c r="AT4" s="87" t="s">
        <v>64</v>
      </c>
      <c r="AU4" s="87"/>
      <c r="AV4" s="87"/>
      <c r="AW4" s="87"/>
      <c r="AX4" s="87"/>
      <c r="AY4" s="87"/>
      <c r="AZ4" s="87"/>
      <c r="BA4" s="87"/>
      <c r="BB4" s="87"/>
      <c r="BC4" s="87"/>
      <c r="BD4" s="87"/>
      <c r="BE4" s="87" t="s">
        <v>67</v>
      </c>
      <c r="BF4" s="87"/>
      <c r="BG4" s="87"/>
      <c r="BH4" s="87"/>
      <c r="BI4" s="87"/>
      <c r="BJ4" s="87"/>
      <c r="BK4" s="87"/>
      <c r="BL4" s="87"/>
      <c r="BM4" s="87"/>
      <c r="BN4" s="87"/>
      <c r="BO4" s="87"/>
      <c r="BP4" s="87" t="s">
        <v>15</v>
      </c>
      <c r="BQ4" s="87"/>
      <c r="BR4" s="87"/>
      <c r="BS4" s="87"/>
      <c r="BT4" s="87"/>
      <c r="BU4" s="87"/>
      <c r="BV4" s="87"/>
      <c r="BW4" s="87"/>
      <c r="BX4" s="87"/>
      <c r="BY4" s="87"/>
      <c r="BZ4" s="87"/>
      <c r="CA4" s="87" t="s">
        <v>68</v>
      </c>
      <c r="CB4" s="87"/>
      <c r="CC4" s="87"/>
      <c r="CD4" s="87"/>
      <c r="CE4" s="87"/>
      <c r="CF4" s="87"/>
      <c r="CG4" s="87"/>
      <c r="CH4" s="87"/>
      <c r="CI4" s="87"/>
      <c r="CJ4" s="87"/>
      <c r="CK4" s="87"/>
      <c r="CL4" s="87" t="s">
        <v>69</v>
      </c>
      <c r="CM4" s="87"/>
      <c r="CN4" s="87"/>
      <c r="CO4" s="87"/>
      <c r="CP4" s="87"/>
      <c r="CQ4" s="87"/>
      <c r="CR4" s="87"/>
      <c r="CS4" s="87"/>
      <c r="CT4" s="87"/>
      <c r="CU4" s="87"/>
      <c r="CV4" s="87"/>
      <c r="CW4" s="87" t="s">
        <v>70</v>
      </c>
      <c r="CX4" s="87"/>
      <c r="CY4" s="87"/>
      <c r="CZ4" s="87"/>
      <c r="DA4" s="87"/>
      <c r="DB4" s="87"/>
      <c r="DC4" s="87"/>
      <c r="DD4" s="87"/>
      <c r="DE4" s="87"/>
      <c r="DF4" s="87"/>
      <c r="DG4" s="87"/>
      <c r="DH4" s="87" t="s">
        <v>58</v>
      </c>
      <c r="DI4" s="87"/>
      <c r="DJ4" s="87"/>
      <c r="DK4" s="87"/>
      <c r="DL4" s="87"/>
      <c r="DM4" s="87"/>
      <c r="DN4" s="87"/>
      <c r="DO4" s="87"/>
      <c r="DP4" s="87"/>
      <c r="DQ4" s="87"/>
      <c r="DR4" s="87"/>
      <c r="DS4" s="87" t="s">
        <v>71</v>
      </c>
      <c r="DT4" s="87"/>
      <c r="DU4" s="87"/>
      <c r="DV4" s="87"/>
      <c r="DW4" s="87"/>
      <c r="DX4" s="87"/>
      <c r="DY4" s="87"/>
      <c r="DZ4" s="87"/>
      <c r="EA4" s="87"/>
      <c r="EB4" s="87"/>
      <c r="EC4" s="87"/>
      <c r="ED4" s="87" t="s">
        <v>54</v>
      </c>
      <c r="EE4" s="87"/>
      <c r="EF4" s="87"/>
      <c r="EG4" s="87"/>
      <c r="EH4" s="87"/>
      <c r="EI4" s="87"/>
      <c r="EJ4" s="87"/>
      <c r="EK4" s="87"/>
      <c r="EL4" s="87"/>
      <c r="EM4" s="87"/>
      <c r="EN4" s="87"/>
    </row>
    <row r="5" spans="1:144">
      <c r="A5" s="68" t="s">
        <v>42</v>
      </c>
      <c r="B5" s="72"/>
      <c r="C5" s="72"/>
      <c r="D5" s="72"/>
      <c r="E5" s="72"/>
      <c r="F5" s="72"/>
      <c r="G5" s="72"/>
      <c r="H5" s="79" t="s">
        <v>72</v>
      </c>
      <c r="I5" s="79" t="s">
        <v>73</v>
      </c>
      <c r="J5" s="79" t="s">
        <v>57</v>
      </c>
      <c r="K5" s="79" t="s">
        <v>74</v>
      </c>
      <c r="L5" s="79" t="s">
        <v>28</v>
      </c>
      <c r="M5" s="79" t="s">
        <v>3</v>
      </c>
      <c r="N5" s="79" t="s">
        <v>75</v>
      </c>
      <c r="O5" s="79" t="s">
        <v>76</v>
      </c>
      <c r="P5" s="79" t="s">
        <v>77</v>
      </c>
      <c r="Q5" s="79" t="s">
        <v>78</v>
      </c>
      <c r="R5" s="79" t="s">
        <v>79</v>
      </c>
      <c r="S5" s="79" t="s">
        <v>80</v>
      </c>
      <c r="T5" s="79" t="s">
        <v>81</v>
      </c>
      <c r="U5" s="79" t="s">
        <v>82</v>
      </c>
      <c r="V5" s="79" t="s">
        <v>83</v>
      </c>
      <c r="W5" s="79" t="s">
        <v>84</v>
      </c>
      <c r="X5" s="79" t="s">
        <v>85</v>
      </c>
      <c r="Y5" s="79" t="s">
        <v>9</v>
      </c>
      <c r="Z5" s="79" t="s">
        <v>86</v>
      </c>
      <c r="AA5" s="79" t="s">
        <v>87</v>
      </c>
      <c r="AB5" s="79" t="s">
        <v>88</v>
      </c>
      <c r="AC5" s="79" t="s">
        <v>89</v>
      </c>
      <c r="AD5" s="79" t="s">
        <v>90</v>
      </c>
      <c r="AE5" s="79" t="s">
        <v>44</v>
      </c>
      <c r="AF5" s="79" t="s">
        <v>91</v>
      </c>
      <c r="AG5" s="79" t="s">
        <v>92</v>
      </c>
      <c r="AH5" s="79" t="s">
        <v>38</v>
      </c>
      <c r="AI5" s="79" t="s">
        <v>85</v>
      </c>
      <c r="AJ5" s="79" t="s">
        <v>9</v>
      </c>
      <c r="AK5" s="79" t="s">
        <v>86</v>
      </c>
      <c r="AL5" s="79" t="s">
        <v>87</v>
      </c>
      <c r="AM5" s="79" t="s">
        <v>88</v>
      </c>
      <c r="AN5" s="79" t="s">
        <v>89</v>
      </c>
      <c r="AO5" s="79" t="s">
        <v>90</v>
      </c>
      <c r="AP5" s="79" t="s">
        <v>44</v>
      </c>
      <c r="AQ5" s="79" t="s">
        <v>91</v>
      </c>
      <c r="AR5" s="79" t="s">
        <v>92</v>
      </c>
      <c r="AS5" s="79" t="s">
        <v>93</v>
      </c>
      <c r="AT5" s="79" t="s">
        <v>85</v>
      </c>
      <c r="AU5" s="79" t="s">
        <v>9</v>
      </c>
      <c r="AV5" s="79" t="s">
        <v>86</v>
      </c>
      <c r="AW5" s="79" t="s">
        <v>87</v>
      </c>
      <c r="AX5" s="79" t="s">
        <v>88</v>
      </c>
      <c r="AY5" s="79" t="s">
        <v>89</v>
      </c>
      <c r="AZ5" s="79" t="s">
        <v>90</v>
      </c>
      <c r="BA5" s="79" t="s">
        <v>44</v>
      </c>
      <c r="BB5" s="79" t="s">
        <v>91</v>
      </c>
      <c r="BC5" s="79" t="s">
        <v>92</v>
      </c>
      <c r="BD5" s="79" t="s">
        <v>93</v>
      </c>
      <c r="BE5" s="79" t="s">
        <v>85</v>
      </c>
      <c r="BF5" s="79" t="s">
        <v>9</v>
      </c>
      <c r="BG5" s="79" t="s">
        <v>86</v>
      </c>
      <c r="BH5" s="79" t="s">
        <v>87</v>
      </c>
      <c r="BI5" s="79" t="s">
        <v>88</v>
      </c>
      <c r="BJ5" s="79" t="s">
        <v>89</v>
      </c>
      <c r="BK5" s="79" t="s">
        <v>90</v>
      </c>
      <c r="BL5" s="79" t="s">
        <v>44</v>
      </c>
      <c r="BM5" s="79" t="s">
        <v>91</v>
      </c>
      <c r="BN5" s="79" t="s">
        <v>92</v>
      </c>
      <c r="BO5" s="79" t="s">
        <v>93</v>
      </c>
      <c r="BP5" s="79" t="s">
        <v>85</v>
      </c>
      <c r="BQ5" s="79" t="s">
        <v>9</v>
      </c>
      <c r="BR5" s="79" t="s">
        <v>86</v>
      </c>
      <c r="BS5" s="79" t="s">
        <v>87</v>
      </c>
      <c r="BT5" s="79" t="s">
        <v>88</v>
      </c>
      <c r="BU5" s="79" t="s">
        <v>89</v>
      </c>
      <c r="BV5" s="79" t="s">
        <v>90</v>
      </c>
      <c r="BW5" s="79" t="s">
        <v>44</v>
      </c>
      <c r="BX5" s="79" t="s">
        <v>91</v>
      </c>
      <c r="BY5" s="79" t="s">
        <v>92</v>
      </c>
      <c r="BZ5" s="79" t="s">
        <v>93</v>
      </c>
      <c r="CA5" s="79" t="s">
        <v>85</v>
      </c>
      <c r="CB5" s="79" t="s">
        <v>9</v>
      </c>
      <c r="CC5" s="79" t="s">
        <v>86</v>
      </c>
      <c r="CD5" s="79" t="s">
        <v>87</v>
      </c>
      <c r="CE5" s="79" t="s">
        <v>88</v>
      </c>
      <c r="CF5" s="79" t="s">
        <v>89</v>
      </c>
      <c r="CG5" s="79" t="s">
        <v>90</v>
      </c>
      <c r="CH5" s="79" t="s">
        <v>44</v>
      </c>
      <c r="CI5" s="79" t="s">
        <v>91</v>
      </c>
      <c r="CJ5" s="79" t="s">
        <v>92</v>
      </c>
      <c r="CK5" s="79" t="s">
        <v>93</v>
      </c>
      <c r="CL5" s="79" t="s">
        <v>85</v>
      </c>
      <c r="CM5" s="79" t="s">
        <v>9</v>
      </c>
      <c r="CN5" s="79" t="s">
        <v>86</v>
      </c>
      <c r="CO5" s="79" t="s">
        <v>87</v>
      </c>
      <c r="CP5" s="79" t="s">
        <v>88</v>
      </c>
      <c r="CQ5" s="79" t="s">
        <v>89</v>
      </c>
      <c r="CR5" s="79" t="s">
        <v>90</v>
      </c>
      <c r="CS5" s="79" t="s">
        <v>44</v>
      </c>
      <c r="CT5" s="79" t="s">
        <v>91</v>
      </c>
      <c r="CU5" s="79" t="s">
        <v>92</v>
      </c>
      <c r="CV5" s="79" t="s">
        <v>93</v>
      </c>
      <c r="CW5" s="79" t="s">
        <v>85</v>
      </c>
      <c r="CX5" s="79" t="s">
        <v>9</v>
      </c>
      <c r="CY5" s="79" t="s">
        <v>86</v>
      </c>
      <c r="CZ5" s="79" t="s">
        <v>87</v>
      </c>
      <c r="DA5" s="79" t="s">
        <v>88</v>
      </c>
      <c r="DB5" s="79" t="s">
        <v>89</v>
      </c>
      <c r="DC5" s="79" t="s">
        <v>90</v>
      </c>
      <c r="DD5" s="79" t="s">
        <v>44</v>
      </c>
      <c r="DE5" s="79" t="s">
        <v>91</v>
      </c>
      <c r="DF5" s="79" t="s">
        <v>92</v>
      </c>
      <c r="DG5" s="79" t="s">
        <v>93</v>
      </c>
      <c r="DH5" s="79" t="s">
        <v>85</v>
      </c>
      <c r="DI5" s="79" t="s">
        <v>9</v>
      </c>
      <c r="DJ5" s="79" t="s">
        <v>86</v>
      </c>
      <c r="DK5" s="79" t="s">
        <v>87</v>
      </c>
      <c r="DL5" s="79" t="s">
        <v>88</v>
      </c>
      <c r="DM5" s="79" t="s">
        <v>89</v>
      </c>
      <c r="DN5" s="79" t="s">
        <v>90</v>
      </c>
      <c r="DO5" s="79" t="s">
        <v>44</v>
      </c>
      <c r="DP5" s="79" t="s">
        <v>91</v>
      </c>
      <c r="DQ5" s="79" t="s">
        <v>92</v>
      </c>
      <c r="DR5" s="79" t="s">
        <v>93</v>
      </c>
      <c r="DS5" s="79" t="s">
        <v>85</v>
      </c>
      <c r="DT5" s="79" t="s">
        <v>9</v>
      </c>
      <c r="DU5" s="79" t="s">
        <v>86</v>
      </c>
      <c r="DV5" s="79" t="s">
        <v>87</v>
      </c>
      <c r="DW5" s="79" t="s">
        <v>88</v>
      </c>
      <c r="DX5" s="79" t="s">
        <v>89</v>
      </c>
      <c r="DY5" s="79" t="s">
        <v>90</v>
      </c>
      <c r="DZ5" s="79" t="s">
        <v>44</v>
      </c>
      <c r="EA5" s="79" t="s">
        <v>91</v>
      </c>
      <c r="EB5" s="79" t="s">
        <v>92</v>
      </c>
      <c r="EC5" s="79" t="s">
        <v>93</v>
      </c>
      <c r="ED5" s="79" t="s">
        <v>85</v>
      </c>
      <c r="EE5" s="79" t="s">
        <v>9</v>
      </c>
      <c r="EF5" s="79" t="s">
        <v>86</v>
      </c>
      <c r="EG5" s="79" t="s">
        <v>87</v>
      </c>
      <c r="EH5" s="79" t="s">
        <v>88</v>
      </c>
      <c r="EI5" s="79" t="s">
        <v>89</v>
      </c>
      <c r="EJ5" s="79" t="s">
        <v>90</v>
      </c>
      <c r="EK5" s="79" t="s">
        <v>44</v>
      </c>
      <c r="EL5" s="79" t="s">
        <v>91</v>
      </c>
      <c r="EM5" s="79" t="s">
        <v>92</v>
      </c>
      <c r="EN5" s="79" t="s">
        <v>93</v>
      </c>
    </row>
    <row r="6" spans="1:144" s="67" customFormat="1">
      <c r="A6" s="68" t="s">
        <v>17</v>
      </c>
      <c r="B6" s="73">
        <f t="shared" ref="B6:W6" si="1">B7</f>
        <v>2024</v>
      </c>
      <c r="C6" s="73">
        <f t="shared" si="1"/>
        <v>22055</v>
      </c>
      <c r="D6" s="73">
        <f t="shared" si="1"/>
        <v>46</v>
      </c>
      <c r="E6" s="73">
        <f t="shared" si="1"/>
        <v>1</v>
      </c>
      <c r="F6" s="73">
        <f t="shared" si="1"/>
        <v>0</v>
      </c>
      <c r="G6" s="73">
        <f t="shared" si="1"/>
        <v>1</v>
      </c>
      <c r="H6" s="73" t="str">
        <f t="shared" si="1"/>
        <v>青森県　五所川原市</v>
      </c>
      <c r="I6" s="73" t="str">
        <f t="shared" si="1"/>
        <v>法適用</v>
      </c>
      <c r="J6" s="73" t="str">
        <f t="shared" si="1"/>
        <v>水道事業</v>
      </c>
      <c r="K6" s="73" t="str">
        <f t="shared" si="1"/>
        <v>末端給水事業</v>
      </c>
      <c r="L6" s="73" t="str">
        <f t="shared" si="1"/>
        <v>A5</v>
      </c>
      <c r="M6" s="73" t="str">
        <f t="shared" si="1"/>
        <v>非設置</v>
      </c>
      <c r="N6" s="82" t="str">
        <f t="shared" si="1"/>
        <v>-</v>
      </c>
      <c r="O6" s="82">
        <f t="shared" si="1"/>
        <v>54.47</v>
      </c>
      <c r="P6" s="82">
        <f t="shared" si="1"/>
        <v>91.51</v>
      </c>
      <c r="Q6" s="82">
        <f t="shared" si="1"/>
        <v>4200</v>
      </c>
      <c r="R6" s="82">
        <f t="shared" si="1"/>
        <v>49811</v>
      </c>
      <c r="S6" s="82">
        <f t="shared" si="1"/>
        <v>404.2</v>
      </c>
      <c r="T6" s="82">
        <f t="shared" si="1"/>
        <v>123.23</v>
      </c>
      <c r="U6" s="82">
        <f t="shared" si="1"/>
        <v>45283</v>
      </c>
      <c r="V6" s="82">
        <f t="shared" si="1"/>
        <v>292.58</v>
      </c>
      <c r="W6" s="82">
        <f t="shared" si="1"/>
        <v>154.77000000000001</v>
      </c>
      <c r="X6" s="88">
        <f t="shared" ref="X6:AG6" si="2">IF(X7="",NA(),X7)</f>
        <v>114.91</v>
      </c>
      <c r="Y6" s="88">
        <f t="shared" si="2"/>
        <v>106.37</v>
      </c>
      <c r="Z6" s="88">
        <f t="shared" si="2"/>
        <v>111.6</v>
      </c>
      <c r="AA6" s="88">
        <f t="shared" si="2"/>
        <v>103.79</v>
      </c>
      <c r="AB6" s="88">
        <f t="shared" si="2"/>
        <v>104.11</v>
      </c>
      <c r="AC6" s="88">
        <f t="shared" si="2"/>
        <v>108.83</v>
      </c>
      <c r="AD6" s="88">
        <f t="shared" si="2"/>
        <v>109.23</v>
      </c>
      <c r="AE6" s="88">
        <f t="shared" si="2"/>
        <v>108.04</v>
      </c>
      <c r="AF6" s="88">
        <f t="shared" si="2"/>
        <v>107.49</v>
      </c>
      <c r="AG6" s="88">
        <f t="shared" si="2"/>
        <v>107.15</v>
      </c>
      <c r="AH6" s="82" t="str">
        <f>IF(AH7="","",IF(AH7="-","【-】","【"&amp;SUBSTITUTE(TEXT(AH7,"#,##0.00"),"-","△")&amp;"】"))</f>
        <v>【107.26】</v>
      </c>
      <c r="AI6" s="82">
        <f t="shared" ref="AI6:AR6" si="3">IF(AI7="",NA(),AI7)</f>
        <v>0</v>
      </c>
      <c r="AJ6" s="82">
        <f t="shared" si="3"/>
        <v>0</v>
      </c>
      <c r="AK6" s="82">
        <f t="shared" si="3"/>
        <v>0</v>
      </c>
      <c r="AL6" s="82">
        <f t="shared" si="3"/>
        <v>0</v>
      </c>
      <c r="AM6" s="82">
        <f t="shared" si="3"/>
        <v>0</v>
      </c>
      <c r="AN6" s="88">
        <f t="shared" si="3"/>
        <v>4.34</v>
      </c>
      <c r="AO6" s="88">
        <f t="shared" si="3"/>
        <v>4.6900000000000004</v>
      </c>
      <c r="AP6" s="88">
        <f t="shared" si="3"/>
        <v>4.72</v>
      </c>
      <c r="AQ6" s="88">
        <f t="shared" si="3"/>
        <v>5.76</v>
      </c>
      <c r="AR6" s="88">
        <f t="shared" si="3"/>
        <v>4.74</v>
      </c>
      <c r="AS6" s="82" t="str">
        <f>IF(AS7="","",IF(AS7="-","【-】","【"&amp;SUBSTITUTE(TEXT(AS7,"#,##0.00"),"-","△")&amp;"】"))</f>
        <v>【1.61】</v>
      </c>
      <c r="AT6" s="88">
        <f t="shared" ref="AT6:BC6" si="4">IF(AT7="",NA(),AT7)</f>
        <v>217.7</v>
      </c>
      <c r="AU6" s="88">
        <f t="shared" si="4"/>
        <v>295.16000000000003</v>
      </c>
      <c r="AV6" s="88">
        <f t="shared" si="4"/>
        <v>339.55</v>
      </c>
      <c r="AW6" s="88">
        <f t="shared" si="4"/>
        <v>327.38</v>
      </c>
      <c r="AX6" s="88">
        <f t="shared" si="4"/>
        <v>306.49</v>
      </c>
      <c r="AY6" s="88">
        <f t="shared" si="4"/>
        <v>327.77</v>
      </c>
      <c r="AZ6" s="88">
        <f t="shared" si="4"/>
        <v>338.02</v>
      </c>
      <c r="BA6" s="88">
        <f t="shared" si="4"/>
        <v>345.94</v>
      </c>
      <c r="BB6" s="88">
        <f t="shared" si="4"/>
        <v>329.7</v>
      </c>
      <c r="BC6" s="88">
        <f t="shared" si="4"/>
        <v>319.99</v>
      </c>
      <c r="BD6" s="82" t="str">
        <f>IF(BD7="","",IF(BD7="-","【-】","【"&amp;SUBSTITUTE(TEXT(BD7,"#,##0.00"),"-","△")&amp;"】"))</f>
        <v>【239.69】</v>
      </c>
      <c r="BE6" s="88">
        <f t="shared" ref="BE6:BN6" si="5">IF(BE7="",NA(),BE7)</f>
        <v>395.01</v>
      </c>
      <c r="BF6" s="88">
        <f t="shared" si="5"/>
        <v>412.55</v>
      </c>
      <c r="BG6" s="88">
        <f t="shared" si="5"/>
        <v>424.69</v>
      </c>
      <c r="BH6" s="88">
        <f t="shared" si="5"/>
        <v>441.52</v>
      </c>
      <c r="BI6" s="88">
        <f t="shared" si="5"/>
        <v>451.64</v>
      </c>
      <c r="BJ6" s="88">
        <f t="shared" si="5"/>
        <v>397.1</v>
      </c>
      <c r="BK6" s="88">
        <f t="shared" si="5"/>
        <v>379.91</v>
      </c>
      <c r="BL6" s="88">
        <f t="shared" si="5"/>
        <v>386.61</v>
      </c>
      <c r="BM6" s="88">
        <f t="shared" si="5"/>
        <v>381.56</v>
      </c>
      <c r="BN6" s="88">
        <f t="shared" si="5"/>
        <v>365.55</v>
      </c>
      <c r="BO6" s="82" t="str">
        <f>IF(BO7="","",IF(BO7="-","【-】","【"&amp;SUBSTITUTE(TEXT(BO7,"#,##0.00"),"-","△")&amp;"】"))</f>
        <v>【264.86】</v>
      </c>
      <c r="BP6" s="88">
        <f t="shared" ref="BP6:BY6" si="6">IF(BP7="",NA(),BP7)</f>
        <v>112.52</v>
      </c>
      <c r="BQ6" s="88">
        <f t="shared" si="6"/>
        <v>104.2</v>
      </c>
      <c r="BR6" s="88">
        <f t="shared" si="6"/>
        <v>109.32</v>
      </c>
      <c r="BS6" s="88">
        <f t="shared" si="6"/>
        <v>101.48</v>
      </c>
      <c r="BT6" s="88">
        <f t="shared" si="6"/>
        <v>102.08</v>
      </c>
      <c r="BU6" s="88">
        <f t="shared" si="6"/>
        <v>95.79</v>
      </c>
      <c r="BV6" s="88">
        <f t="shared" si="6"/>
        <v>98.3</v>
      </c>
      <c r="BW6" s="88">
        <f t="shared" si="6"/>
        <v>93.82</v>
      </c>
      <c r="BX6" s="88">
        <f t="shared" si="6"/>
        <v>95.04</v>
      </c>
      <c r="BY6" s="88">
        <f t="shared" si="6"/>
        <v>95.42</v>
      </c>
      <c r="BZ6" s="82" t="str">
        <f>IF(BZ7="","",IF(BZ7="-","【-】","【"&amp;SUBSTITUTE(TEXT(BZ7,"#,##0.00"),"-","△")&amp;"】"))</f>
        <v>【97.59】</v>
      </c>
      <c r="CA6" s="88">
        <f t="shared" ref="CA6:CJ6" si="7">IF(CA7="",NA(),CA7)</f>
        <v>255.07</v>
      </c>
      <c r="CB6" s="88">
        <f t="shared" si="7"/>
        <v>276.57</v>
      </c>
      <c r="CC6" s="88">
        <f t="shared" si="7"/>
        <v>264.47000000000003</v>
      </c>
      <c r="CD6" s="88">
        <f t="shared" si="7"/>
        <v>285.85000000000002</v>
      </c>
      <c r="CE6" s="88">
        <f t="shared" si="7"/>
        <v>285.22000000000003</v>
      </c>
      <c r="CF6" s="88">
        <f t="shared" si="7"/>
        <v>171.13</v>
      </c>
      <c r="CG6" s="88">
        <f t="shared" si="7"/>
        <v>173.7</v>
      </c>
      <c r="CH6" s="88">
        <f t="shared" si="7"/>
        <v>178.94</v>
      </c>
      <c r="CI6" s="88">
        <f t="shared" si="7"/>
        <v>180.19</v>
      </c>
      <c r="CJ6" s="88">
        <f t="shared" si="7"/>
        <v>184.25</v>
      </c>
      <c r="CK6" s="82" t="str">
        <f>IF(CK7="","",IF(CK7="-","【-】","【"&amp;SUBSTITUTE(TEXT(CK7,"#,##0.00"),"-","△")&amp;"】"))</f>
        <v>【181.66】</v>
      </c>
      <c r="CL6" s="88">
        <f t="shared" ref="CL6:CU6" si="8">IF(CL7="",NA(),CL7)</f>
        <v>50.3</v>
      </c>
      <c r="CM6" s="88">
        <f t="shared" si="8"/>
        <v>53.1</v>
      </c>
      <c r="CN6" s="88">
        <f t="shared" si="8"/>
        <v>52.06</v>
      </c>
      <c r="CO6" s="88">
        <f t="shared" si="8"/>
        <v>46.75</v>
      </c>
      <c r="CP6" s="88">
        <f t="shared" si="8"/>
        <v>59.43</v>
      </c>
      <c r="CQ6" s="88">
        <f t="shared" si="8"/>
        <v>60.12</v>
      </c>
      <c r="CR6" s="88">
        <f t="shared" si="8"/>
        <v>60.34</v>
      </c>
      <c r="CS6" s="88">
        <f t="shared" si="8"/>
        <v>59.54</v>
      </c>
      <c r="CT6" s="88">
        <f t="shared" si="8"/>
        <v>59.26</v>
      </c>
      <c r="CU6" s="88">
        <f t="shared" si="8"/>
        <v>60.44</v>
      </c>
      <c r="CV6" s="82" t="str">
        <f>IF(CV7="","",IF(CV7="-","【-】","【"&amp;SUBSTITUTE(TEXT(CV7,"#,##0.00"),"-","△")&amp;"】"))</f>
        <v>【60.21】</v>
      </c>
      <c r="CW6" s="88">
        <f t="shared" ref="CW6:DF6" si="9">IF(CW7="",NA(),CW7)</f>
        <v>83.59</v>
      </c>
      <c r="CX6" s="88">
        <f t="shared" si="9"/>
        <v>83.62</v>
      </c>
      <c r="CY6" s="88">
        <f t="shared" si="9"/>
        <v>83.82</v>
      </c>
      <c r="CZ6" s="88">
        <f t="shared" si="9"/>
        <v>84.67</v>
      </c>
      <c r="DA6" s="88">
        <f t="shared" si="9"/>
        <v>85.62</v>
      </c>
      <c r="DB6" s="88">
        <f t="shared" si="9"/>
        <v>84.24</v>
      </c>
      <c r="DC6" s="88">
        <f t="shared" si="9"/>
        <v>84.19</v>
      </c>
      <c r="DD6" s="88">
        <f t="shared" si="9"/>
        <v>83.93</v>
      </c>
      <c r="DE6" s="88">
        <f t="shared" si="9"/>
        <v>83.84</v>
      </c>
      <c r="DF6" s="88">
        <f t="shared" si="9"/>
        <v>83.39</v>
      </c>
      <c r="DG6" s="82" t="str">
        <f>IF(DG7="","",IF(DG7="-","【-】","【"&amp;SUBSTITUTE(TEXT(DG7,"#,##0.00"),"-","△")&amp;"】"))</f>
        <v>【89.21】</v>
      </c>
      <c r="DH6" s="88">
        <f t="shared" ref="DH6:DQ6" si="10">IF(DH7="",NA(),DH7)</f>
        <v>52.14</v>
      </c>
      <c r="DI6" s="88">
        <f t="shared" si="10"/>
        <v>51.55</v>
      </c>
      <c r="DJ6" s="88">
        <f t="shared" si="10"/>
        <v>52.38</v>
      </c>
      <c r="DK6" s="88">
        <f t="shared" si="10"/>
        <v>52.68</v>
      </c>
      <c r="DL6" s="88">
        <f t="shared" si="10"/>
        <v>53.18</v>
      </c>
      <c r="DM6" s="88">
        <f t="shared" si="10"/>
        <v>48.83</v>
      </c>
      <c r="DN6" s="88">
        <f t="shared" si="10"/>
        <v>49.96</v>
      </c>
      <c r="DO6" s="88">
        <f t="shared" si="10"/>
        <v>50.82</v>
      </c>
      <c r="DP6" s="88">
        <f t="shared" si="10"/>
        <v>51.82</v>
      </c>
      <c r="DQ6" s="88">
        <f t="shared" si="10"/>
        <v>52.53</v>
      </c>
      <c r="DR6" s="82" t="str">
        <f>IF(DR7="","",IF(DR7="-","【-】","【"&amp;SUBSTITUTE(TEXT(DR7,"#,##0.00"),"-","△")&amp;"】"))</f>
        <v>【52.41】</v>
      </c>
      <c r="DS6" s="88">
        <f t="shared" ref="DS6:EB6" si="11">IF(DS7="",NA(),DS7)</f>
        <v>20.81</v>
      </c>
      <c r="DT6" s="88">
        <f t="shared" si="11"/>
        <v>20.98</v>
      </c>
      <c r="DU6" s="88">
        <f t="shared" si="11"/>
        <v>21.62</v>
      </c>
      <c r="DV6" s="88">
        <f t="shared" si="11"/>
        <v>23.08</v>
      </c>
      <c r="DW6" s="88">
        <f t="shared" si="11"/>
        <v>24.02</v>
      </c>
      <c r="DX6" s="88">
        <f t="shared" si="11"/>
        <v>18.18</v>
      </c>
      <c r="DY6" s="88">
        <f t="shared" si="11"/>
        <v>19.32</v>
      </c>
      <c r="DZ6" s="88">
        <f t="shared" si="11"/>
        <v>21.16</v>
      </c>
      <c r="EA6" s="88">
        <f t="shared" si="11"/>
        <v>22.72</v>
      </c>
      <c r="EB6" s="88">
        <f t="shared" si="11"/>
        <v>24.16</v>
      </c>
      <c r="EC6" s="82" t="str">
        <f>IF(EC7="","",IF(EC7="-","【-】","【"&amp;SUBSTITUTE(TEXT(EC7,"#,##0.00"),"-","△")&amp;"】"))</f>
        <v>【26.78】</v>
      </c>
      <c r="ED6" s="88">
        <f t="shared" ref="ED6:EM6" si="12">IF(ED7="",NA(),ED7)</f>
        <v>0.98</v>
      </c>
      <c r="EE6" s="88">
        <f t="shared" si="12"/>
        <v>0.8</v>
      </c>
      <c r="EF6" s="88">
        <f t="shared" si="12"/>
        <v>0.88</v>
      </c>
      <c r="EG6" s="88">
        <f t="shared" si="12"/>
        <v>1</v>
      </c>
      <c r="EH6" s="88">
        <f t="shared" si="12"/>
        <v>0.65</v>
      </c>
      <c r="EI6" s="88">
        <f t="shared" si="12"/>
        <v>0.56999999999999995</v>
      </c>
      <c r="EJ6" s="88">
        <f t="shared" si="12"/>
        <v>0.52</v>
      </c>
      <c r="EK6" s="88">
        <f t="shared" si="12"/>
        <v>0.48</v>
      </c>
      <c r="EL6" s="88">
        <f t="shared" si="12"/>
        <v>0.48</v>
      </c>
      <c r="EM6" s="88">
        <f t="shared" si="12"/>
        <v>0.46</v>
      </c>
      <c r="EN6" s="82" t="str">
        <f>IF(EN7="","",IF(EN7="-","【-】","【"&amp;SUBSTITUTE(TEXT(EN7,"#,##0.00"),"-","△")&amp;"】"))</f>
        <v>【0.59】</v>
      </c>
    </row>
    <row r="7" spans="1:144" s="67" customFormat="1">
      <c r="A7" s="68"/>
      <c r="B7" s="74">
        <v>2024</v>
      </c>
      <c r="C7" s="74">
        <v>22055</v>
      </c>
      <c r="D7" s="74">
        <v>46</v>
      </c>
      <c r="E7" s="74">
        <v>1</v>
      </c>
      <c r="F7" s="74">
        <v>0</v>
      </c>
      <c r="G7" s="74">
        <v>1</v>
      </c>
      <c r="H7" s="74" t="s">
        <v>11</v>
      </c>
      <c r="I7" s="74" t="s">
        <v>94</v>
      </c>
      <c r="J7" s="74" t="s">
        <v>95</v>
      </c>
      <c r="K7" s="74" t="s">
        <v>96</v>
      </c>
      <c r="L7" s="74" t="s">
        <v>97</v>
      </c>
      <c r="M7" s="74" t="s">
        <v>98</v>
      </c>
      <c r="N7" s="83" t="s">
        <v>99</v>
      </c>
      <c r="O7" s="83">
        <v>54.47</v>
      </c>
      <c r="P7" s="83">
        <v>91.51</v>
      </c>
      <c r="Q7" s="83">
        <v>4200</v>
      </c>
      <c r="R7" s="83">
        <v>49811</v>
      </c>
      <c r="S7" s="83">
        <v>404.2</v>
      </c>
      <c r="T7" s="83">
        <v>123.23</v>
      </c>
      <c r="U7" s="83">
        <v>45283</v>
      </c>
      <c r="V7" s="83">
        <v>292.58</v>
      </c>
      <c r="W7" s="83">
        <v>154.77000000000001</v>
      </c>
      <c r="X7" s="83">
        <v>114.91</v>
      </c>
      <c r="Y7" s="83">
        <v>106.37</v>
      </c>
      <c r="Z7" s="83">
        <v>111.6</v>
      </c>
      <c r="AA7" s="83">
        <v>103.79</v>
      </c>
      <c r="AB7" s="83">
        <v>104.11</v>
      </c>
      <c r="AC7" s="83">
        <v>108.83</v>
      </c>
      <c r="AD7" s="83">
        <v>109.23</v>
      </c>
      <c r="AE7" s="83">
        <v>108.04</v>
      </c>
      <c r="AF7" s="83">
        <v>107.49</v>
      </c>
      <c r="AG7" s="83">
        <v>107.15</v>
      </c>
      <c r="AH7" s="83">
        <v>107.26</v>
      </c>
      <c r="AI7" s="83">
        <v>0</v>
      </c>
      <c r="AJ7" s="83">
        <v>0</v>
      </c>
      <c r="AK7" s="83">
        <v>0</v>
      </c>
      <c r="AL7" s="83">
        <v>0</v>
      </c>
      <c r="AM7" s="83">
        <v>0</v>
      </c>
      <c r="AN7" s="83">
        <v>4.34</v>
      </c>
      <c r="AO7" s="83">
        <v>4.6900000000000004</v>
      </c>
      <c r="AP7" s="83">
        <v>4.72</v>
      </c>
      <c r="AQ7" s="83">
        <v>5.76</v>
      </c>
      <c r="AR7" s="83">
        <v>4.74</v>
      </c>
      <c r="AS7" s="83">
        <v>1.61</v>
      </c>
      <c r="AT7" s="83">
        <v>217.7</v>
      </c>
      <c r="AU7" s="83">
        <v>295.16000000000003</v>
      </c>
      <c r="AV7" s="83">
        <v>339.55</v>
      </c>
      <c r="AW7" s="83">
        <v>327.38</v>
      </c>
      <c r="AX7" s="83">
        <v>306.49</v>
      </c>
      <c r="AY7" s="83">
        <v>327.77</v>
      </c>
      <c r="AZ7" s="83">
        <v>338.02</v>
      </c>
      <c r="BA7" s="83">
        <v>345.94</v>
      </c>
      <c r="BB7" s="83">
        <v>329.7</v>
      </c>
      <c r="BC7" s="83">
        <v>319.99</v>
      </c>
      <c r="BD7" s="83">
        <v>239.69</v>
      </c>
      <c r="BE7" s="83">
        <v>395.01</v>
      </c>
      <c r="BF7" s="83">
        <v>412.55</v>
      </c>
      <c r="BG7" s="83">
        <v>424.69</v>
      </c>
      <c r="BH7" s="83">
        <v>441.52</v>
      </c>
      <c r="BI7" s="83">
        <v>451.64</v>
      </c>
      <c r="BJ7" s="83">
        <v>397.1</v>
      </c>
      <c r="BK7" s="83">
        <v>379.91</v>
      </c>
      <c r="BL7" s="83">
        <v>386.61</v>
      </c>
      <c r="BM7" s="83">
        <v>381.56</v>
      </c>
      <c r="BN7" s="83">
        <v>365.55</v>
      </c>
      <c r="BO7" s="83">
        <v>264.86</v>
      </c>
      <c r="BP7" s="83">
        <v>112.52</v>
      </c>
      <c r="BQ7" s="83">
        <v>104.2</v>
      </c>
      <c r="BR7" s="83">
        <v>109.32</v>
      </c>
      <c r="BS7" s="83">
        <v>101.48</v>
      </c>
      <c r="BT7" s="83">
        <v>102.08</v>
      </c>
      <c r="BU7" s="83">
        <v>95.79</v>
      </c>
      <c r="BV7" s="83">
        <v>98.3</v>
      </c>
      <c r="BW7" s="83">
        <v>93.82</v>
      </c>
      <c r="BX7" s="83">
        <v>95.04</v>
      </c>
      <c r="BY7" s="83">
        <v>95.42</v>
      </c>
      <c r="BZ7" s="83">
        <v>97.59</v>
      </c>
      <c r="CA7" s="83">
        <v>255.07</v>
      </c>
      <c r="CB7" s="83">
        <v>276.57</v>
      </c>
      <c r="CC7" s="83">
        <v>264.47000000000003</v>
      </c>
      <c r="CD7" s="83">
        <v>285.85000000000002</v>
      </c>
      <c r="CE7" s="83">
        <v>285.22000000000003</v>
      </c>
      <c r="CF7" s="83">
        <v>171.13</v>
      </c>
      <c r="CG7" s="83">
        <v>173.7</v>
      </c>
      <c r="CH7" s="83">
        <v>178.94</v>
      </c>
      <c r="CI7" s="83">
        <v>180.19</v>
      </c>
      <c r="CJ7" s="83">
        <v>184.25</v>
      </c>
      <c r="CK7" s="83">
        <v>181.66</v>
      </c>
      <c r="CL7" s="83">
        <v>50.3</v>
      </c>
      <c r="CM7" s="83">
        <v>53.1</v>
      </c>
      <c r="CN7" s="83">
        <v>52.06</v>
      </c>
      <c r="CO7" s="83">
        <v>46.75</v>
      </c>
      <c r="CP7" s="83">
        <v>59.43</v>
      </c>
      <c r="CQ7" s="83">
        <v>60.12</v>
      </c>
      <c r="CR7" s="83">
        <v>60.34</v>
      </c>
      <c r="CS7" s="83">
        <v>59.54</v>
      </c>
      <c r="CT7" s="83">
        <v>59.26</v>
      </c>
      <c r="CU7" s="83">
        <v>60.44</v>
      </c>
      <c r="CV7" s="83">
        <v>60.21</v>
      </c>
      <c r="CW7" s="83">
        <v>83.59</v>
      </c>
      <c r="CX7" s="83">
        <v>83.62</v>
      </c>
      <c r="CY7" s="83">
        <v>83.82</v>
      </c>
      <c r="CZ7" s="83">
        <v>84.67</v>
      </c>
      <c r="DA7" s="83">
        <v>85.62</v>
      </c>
      <c r="DB7" s="83">
        <v>84.24</v>
      </c>
      <c r="DC7" s="83">
        <v>84.19</v>
      </c>
      <c r="DD7" s="83">
        <v>83.93</v>
      </c>
      <c r="DE7" s="83">
        <v>83.84</v>
      </c>
      <c r="DF7" s="83">
        <v>83.39</v>
      </c>
      <c r="DG7" s="83">
        <v>89.21</v>
      </c>
      <c r="DH7" s="83">
        <v>52.14</v>
      </c>
      <c r="DI7" s="83">
        <v>51.55</v>
      </c>
      <c r="DJ7" s="83">
        <v>52.38</v>
      </c>
      <c r="DK7" s="83">
        <v>52.68</v>
      </c>
      <c r="DL7" s="83">
        <v>53.18</v>
      </c>
      <c r="DM7" s="83">
        <v>48.83</v>
      </c>
      <c r="DN7" s="83">
        <v>49.96</v>
      </c>
      <c r="DO7" s="83">
        <v>50.82</v>
      </c>
      <c r="DP7" s="83">
        <v>51.82</v>
      </c>
      <c r="DQ7" s="83">
        <v>52.53</v>
      </c>
      <c r="DR7" s="83">
        <v>52.41</v>
      </c>
      <c r="DS7" s="83">
        <v>20.81</v>
      </c>
      <c r="DT7" s="83">
        <v>20.98</v>
      </c>
      <c r="DU7" s="83">
        <v>21.62</v>
      </c>
      <c r="DV7" s="83">
        <v>23.08</v>
      </c>
      <c r="DW7" s="83">
        <v>24.02</v>
      </c>
      <c r="DX7" s="83">
        <v>18.18</v>
      </c>
      <c r="DY7" s="83">
        <v>19.32</v>
      </c>
      <c r="DZ7" s="83">
        <v>21.16</v>
      </c>
      <c r="EA7" s="83">
        <v>22.72</v>
      </c>
      <c r="EB7" s="83">
        <v>24.16</v>
      </c>
      <c r="EC7" s="83">
        <v>26.78</v>
      </c>
      <c r="ED7" s="83">
        <v>0.98</v>
      </c>
      <c r="EE7" s="83">
        <v>0.8</v>
      </c>
      <c r="EF7" s="83">
        <v>0.88</v>
      </c>
      <c r="EG7" s="83">
        <v>1</v>
      </c>
      <c r="EH7" s="83">
        <v>0.65</v>
      </c>
      <c r="EI7" s="83">
        <v>0.56999999999999995</v>
      </c>
      <c r="EJ7" s="83">
        <v>0.52</v>
      </c>
      <c r="EK7" s="83">
        <v>0.48</v>
      </c>
      <c r="EL7" s="83">
        <v>0.48</v>
      </c>
      <c r="EM7" s="83">
        <v>0.46</v>
      </c>
      <c r="EN7" s="83">
        <v>0.59</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60</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62</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user</cp:lastModifiedBy>
  <dcterms:created xsi:type="dcterms:W3CDTF">2025-12-12T09:10:35Z</dcterms:created>
  <dcterms:modified xsi:type="dcterms:W3CDTF">2026-01-20T02:35:17Z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2026-01-20T02:35:17Z</vt:filetime>
  </property>
</Properties>
</file>